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3"/>
  <workbookPr defaultThemeVersion="124226"/>
  <mc:AlternateContent xmlns:mc="http://schemas.openxmlformats.org/markup-compatibility/2006">
    <mc:Choice Requires="x15">
      <x15ac:absPath xmlns:x15ac="http://schemas.microsoft.com/office/spreadsheetml/2010/11/ac" url="/Users/Peppe/Downloads/"/>
    </mc:Choice>
  </mc:AlternateContent>
  <xr:revisionPtr revIDLastSave="0" documentId="13_ncr:1_{71AD375D-2F73-284C-8929-EC2CBB196AB9}" xr6:coauthVersionLast="46" xr6:coauthVersionMax="46" xr10:uidLastSave="{00000000-0000-0000-0000-000000000000}"/>
  <bookViews>
    <workbookView xWindow="0" yWindow="500" windowWidth="38400" windowHeight="19340" tabRatio="671" xr2:uid="{00000000-000D-0000-FFFF-FFFF00000000}"/>
  </bookViews>
  <sheets>
    <sheet name="Note" sheetId="18" r:id="rId1"/>
    <sheet name="Personale partecipante" sheetId="10" r:id="rId2"/>
    <sheet name="Personale A2.1" sheetId="13" r:id="rId3"/>
    <sheet name="Acquisto attrezzature C" sheetId="19" r:id="rId4"/>
    <sheet name="BUDGET" sheetId="4" r:id="rId5"/>
    <sheet name="B2 - punto 6" sheetId="15" r:id="rId6"/>
  </sheets>
  <definedNames>
    <definedName name="_xlnm.Print_Area" localSheetId="4">BUDGET!$A$1:$I$14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2" i="10" l="1" a="1"/>
  <c r="A22" i="10" s="1"/>
  <c r="L19" i="10" a="1"/>
  <c r="L19" i="10" s="1"/>
  <c r="L29" i="10" a="1"/>
  <c r="L29" i="10" s="1"/>
  <c r="L18" i="10" a="1"/>
  <c r="L18" i="10" s="1"/>
  <c r="G20" i="10"/>
  <c r="G22" i="10" s="1"/>
  <c r="H18" i="10" a="1"/>
  <c r="H18" i="10" s="1"/>
  <c r="I18" i="10" a="1"/>
  <c r="I18" i="10" s="1"/>
  <c r="I19" i="10" a="1"/>
  <c r="I19" i="10" s="1"/>
  <c r="H19" i="10" a="1"/>
  <c r="H19" i="10" s="1"/>
  <c r="L14" i="10" a="1"/>
  <c r="L14" i="10" s="1"/>
  <c r="L17" i="10" a="1"/>
  <c r="L17" i="10" s="1"/>
  <c r="L16" i="10" a="1"/>
  <c r="L16" i="10" s="1"/>
  <c r="L15" i="10" a="1"/>
  <c r="L15" i="10" s="1"/>
  <c r="L13" i="10" a="1"/>
  <c r="L13" i="10" s="1"/>
  <c r="L12" i="10" a="1"/>
  <c r="L12" i="10" s="1"/>
  <c r="L11" i="10" a="1"/>
  <c r="L11" i="10" s="1"/>
  <c r="L10" i="10" a="1"/>
  <c r="L10" i="10" s="1"/>
  <c r="L6" i="10" a="1"/>
  <c r="L6" i="10" s="1"/>
  <c r="H10" i="10" a="1"/>
  <c r="H10" i="10" s="1"/>
  <c r="H11" i="10" a="1"/>
  <c r="H11" i="10" s="1"/>
  <c r="H12" i="10" a="1"/>
  <c r="H12" i="10" s="1"/>
  <c r="H13" i="10" a="1"/>
  <c r="H13" i="10" s="1"/>
  <c r="H14" i="10" a="1"/>
  <c r="H14" i="10" s="1"/>
  <c r="H15" i="10" a="1"/>
  <c r="H15" i="10" s="1"/>
  <c r="H16" i="10" a="1"/>
  <c r="H16" i="10" s="1"/>
  <c r="H17" i="10" a="1"/>
  <c r="H17" i="10" s="1"/>
  <c r="X7" i="10" l="1"/>
  <c r="X6" i="10"/>
  <c r="X5" i="10"/>
  <c r="H6" i="10" s="1" a="1"/>
  <c r="H6" i="10" s="1"/>
  <c r="G6" i="19"/>
  <c r="G5" i="19"/>
  <c r="G8" i="19"/>
  <c r="G7" i="19"/>
  <c r="G4" i="19"/>
  <c r="G9" i="19" l="1"/>
  <c r="D10" i="4" s="1"/>
  <c r="B7" i="13"/>
  <c r="B8" i="13"/>
  <c r="B9" i="13"/>
  <c r="B10" i="13"/>
  <c r="B11" i="13"/>
  <c r="B12" i="13"/>
  <c r="B13" i="13"/>
  <c r="B14" i="13"/>
  <c r="B15" i="13"/>
  <c r="B6" i="13"/>
  <c r="E4" i="15" l="1"/>
  <c r="D4" i="15"/>
  <c r="C4" i="15"/>
  <c r="B4" i="15"/>
  <c r="A4" i="15"/>
  <c r="B6" i="4" l="1"/>
  <c r="E11" i="4" l="1"/>
  <c r="E6" i="13" l="1"/>
  <c r="E10" i="13"/>
  <c r="E11" i="13"/>
  <c r="E14" i="13"/>
  <c r="E15" i="13"/>
  <c r="E7" i="13"/>
  <c r="E13" i="13"/>
  <c r="E12" i="13"/>
  <c r="E9" i="13"/>
  <c r="E8" i="13"/>
  <c r="E16" i="13" l="1"/>
  <c r="E18" i="13" s="1"/>
  <c r="D8" i="4" l="1"/>
  <c r="E8" i="4" s="1"/>
  <c r="I20" i="10"/>
  <c r="C6" i="4"/>
  <c r="E12" i="4"/>
  <c r="E10" i="4"/>
  <c r="H20" i="10" l="1"/>
  <c r="H7" i="10"/>
  <c r="C7" i="4" l="1"/>
  <c r="E6" i="4" s="1"/>
  <c r="D9" i="4" s="1"/>
  <c r="I22" i="10"/>
  <c r="I21" i="10" s="1"/>
  <c r="C13" i="4" l="1"/>
  <c r="F6" i="4"/>
  <c r="K22" i="10"/>
  <c r="E9" i="4"/>
  <c r="E13" i="4" l="1"/>
  <c r="D13"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<sst xmlns="http://schemas.openxmlformats.org/spreadsheetml/2006/main" count="150" uniqueCount="126">
  <si>
    <t>PI/coordinatore scientifico</t>
  </si>
  <si>
    <t>Pag. 1</t>
  </si>
  <si>
    <t>PI  - Coordinatore Scientifico</t>
  </si>
  <si>
    <t xml:space="preserve">RUOLO </t>
  </si>
  <si>
    <t>Qualifica</t>
  </si>
  <si>
    <t xml:space="preserve">IMPORTO  ANNUO Personale esterno** </t>
  </si>
  <si>
    <t>MESI  ANNO    12</t>
  </si>
  <si>
    <t>MESI DA IMPUTARE AL PROGETTO</t>
  </si>
  <si>
    <t xml:space="preserve"> Responsabile Locale</t>
  </si>
  <si>
    <t>Dal menù a tendina selezionare se PI o responsabile di unità</t>
  </si>
  <si>
    <t>Prof. Ordinario</t>
  </si>
  <si>
    <t>RTD-A</t>
  </si>
  <si>
    <t>Prof. Associato</t>
  </si>
  <si>
    <t xml:space="preserve">TOTALE </t>
  </si>
  <si>
    <t>Ricercatore T. Ind</t>
  </si>
  <si>
    <t>RTD-B</t>
  </si>
  <si>
    <t xml:space="preserve">1° componente </t>
  </si>
  <si>
    <t>Assegnista di ricerca</t>
  </si>
  <si>
    <t xml:space="preserve">2° componente </t>
  </si>
  <si>
    <t>Dottorando</t>
  </si>
  <si>
    <t xml:space="preserve">3° componente </t>
  </si>
  <si>
    <t xml:space="preserve">4° componente </t>
  </si>
  <si>
    <t xml:space="preserve">5° componente </t>
  </si>
  <si>
    <t xml:space="preserve">6° componente </t>
  </si>
  <si>
    <t xml:space="preserve">7° componente </t>
  </si>
  <si>
    <t xml:space="preserve">8° componente </t>
  </si>
  <si>
    <t xml:space="preserve">9° componente </t>
  </si>
  <si>
    <t xml:space="preserve">10° componente </t>
  </si>
  <si>
    <t>TOTALE A1</t>
  </si>
  <si>
    <t>https://www.unipi.it/index.php/costi-e-tabelle-retributive/item/2036-tabelle-retributive-del-personale-docente-dellateneo</t>
  </si>
  <si>
    <t>Pag. 2</t>
  </si>
  <si>
    <t>Spesa A.2.1 costo dei contratti del personale non dipendente appositamente da reclutare</t>
  </si>
  <si>
    <t xml:space="preserve">IMPORTO  ANNUO </t>
  </si>
  <si>
    <t>Componenti da reclutare</t>
  </si>
  <si>
    <t>TOTALE costo componenti gruppo di ricerca</t>
  </si>
  <si>
    <t>TOTALE A.2.1</t>
  </si>
  <si>
    <t>costo annuo</t>
  </si>
  <si>
    <t>L'importo dell'assegno annuale può essere aumentato nella casella accanto ove lo si ritenga necessario</t>
  </si>
  <si>
    <t>Costo massimo di una borsa di dottorato</t>
  </si>
  <si>
    <t>Pag. 3</t>
  </si>
  <si>
    <t>Totale Cofinanziamento</t>
  </si>
  <si>
    <t>Note</t>
  </si>
  <si>
    <t>Componenti del gruppo di ricerca</t>
  </si>
  <si>
    <t>Pari al 60% forfettario delle voci relative alla voce A.1+A.2.1.</t>
  </si>
  <si>
    <t>Inserire i costi dei servizi di consulenza e dei servizi equivalenti utilizzati escusivamente ai fini dell'attività di ricerca.</t>
  </si>
  <si>
    <t>TOTALE</t>
  </si>
  <si>
    <t>2019 - Costo annuo lordo personale dei professori e ricercatori universitari secondo il nuovo regime</t>
  </si>
  <si>
    <t>se assunti a seguito della legge 240/2010</t>
  </si>
  <si>
    <t>2019 - Costo annuo lordo amministrazione personale dei professori e ricercatori universitari secondo il regime previgente</t>
  </si>
  <si>
    <t>se assunti con il regime previgente (DPR 232/11)</t>
  </si>
  <si>
    <t xml:space="preserve">in queste righe sono automaticamente calcolati i costi del personale inseriti nel foglio  "Personale A2.1" </t>
  </si>
  <si>
    <t>Inserire i costi di acquisto di: reagenti; altro materiale; accesso a infrastrutture di ricerca; organizzazione presso la sede dell’unità di ricerca, di seminari, congressi, convegni, workshop, spese per missioni, corsi, congressi, mostre e fiere  all'estero e pubblicazioni di libri</t>
  </si>
  <si>
    <t xml:space="preserve">Responsabile unità </t>
  </si>
  <si>
    <t xml:space="preserve">Numero contratti RTD previsti </t>
  </si>
  <si>
    <t xml:space="preserve">Numero assegni di ricerca previsti </t>
  </si>
  <si>
    <t xml:space="preserve">Numero borse di dottorato previste </t>
  </si>
  <si>
    <t xml:space="preserve">Impegno temporale complessivo prevedibile (mesi) </t>
  </si>
  <si>
    <r>
      <t xml:space="preserve">IMPORTO  ANNUO </t>
    </r>
    <r>
      <rPr>
        <b/>
        <u val="singleAccounting"/>
        <sz val="10"/>
        <color indexed="10"/>
        <rFont val="Calibri"/>
        <family val="2"/>
        <scheme val="minor"/>
      </rPr>
      <t>personale UNIPI *</t>
    </r>
  </si>
  <si>
    <r>
      <t>** possono essere inseriti nel gruppo di ricerca (</t>
    </r>
    <r>
      <rPr>
        <b/>
        <sz val="10"/>
        <rFont val="Calibri"/>
        <family val="2"/>
        <scheme val="minor"/>
      </rPr>
      <t>in  misura  non  superiore  al 20%  della  voce  in  argomento</t>
    </r>
    <r>
      <rPr>
        <sz val="10"/>
        <rFont val="Calibri"/>
        <family val="2"/>
        <scheme val="minor"/>
      </rPr>
      <t xml:space="preserve">)  personale scientifico (professori /ricercatori/tecnologi) che  risulti dipendente a  tempo  indeterminato da soggetto  giuridico  diverso  rispetto all’ateneo/ente, e personale scientifico che  risulti  comandato  o  distaccato  presso l’ateneo/ente sede dell’unità di ricerca. </t>
    </r>
  </si>
  <si>
    <r>
      <t xml:space="preserve">ATTENZIONE: Al momento del rendiconto il costo di questa voce potrà subire un aumento </t>
    </r>
    <r>
      <rPr>
        <b/>
        <sz val="10"/>
        <rFont val="Calibri"/>
        <family val="2"/>
        <scheme val="minor"/>
      </rPr>
      <t xml:space="preserve">massimo del 20% </t>
    </r>
    <r>
      <rPr>
        <sz val="10"/>
        <rFont val="Calibri"/>
        <family val="2"/>
        <scheme val="minor"/>
      </rPr>
      <t>rispetto all’importo stabilito in sede di ammissione a finanziamento del progetto.</t>
    </r>
  </si>
  <si>
    <t xml:space="preserve"> BUDGET  personale UNIPI</t>
  </si>
  <si>
    <t xml:space="preserve"> BUDGET  personale Esterno </t>
  </si>
  <si>
    <r>
      <t>in queste righe sono automaticamente calcolati i costi del personale inseriti nel foglio</t>
    </r>
    <r>
      <rPr>
        <sz val="8"/>
        <color indexed="8"/>
        <rFont val="Calibri"/>
        <family val="2"/>
        <scheme val="minor"/>
      </rPr>
      <t xml:space="preserve">  "Personale A1"                       </t>
    </r>
  </si>
  <si>
    <r>
      <t>B -</t>
    </r>
    <r>
      <rPr>
        <sz val="10"/>
        <color indexed="8"/>
        <rFont val="Calibri"/>
        <family val="2"/>
        <scheme val="minor"/>
      </rPr>
      <t xml:space="preserve">spese generali (quota forfettaria pari al 60% del costo totale del personale, A.1+A.2.1, per ogni unità operativa) </t>
    </r>
  </si>
  <si>
    <r>
      <t xml:space="preserve">C </t>
    </r>
    <r>
      <rPr>
        <sz val="10"/>
        <color indexed="8"/>
        <rFont val="Calibri"/>
        <family val="2"/>
        <scheme val="minor"/>
      </rPr>
      <t xml:space="preserve">- </t>
    </r>
    <r>
      <rPr>
        <sz val="9"/>
        <color indexed="8"/>
        <rFont val="Calibri"/>
        <family val="2"/>
        <scheme val="minor"/>
      </rPr>
      <t>costo di attrezzature, strumentazioni e prodotti software</t>
    </r>
  </si>
  <si>
    <r>
      <t xml:space="preserve">Inserire i costi totali delle attrezzature e strumentazioni                                         </t>
    </r>
    <r>
      <rPr>
        <sz val="8"/>
        <color indexed="8"/>
        <rFont val="Calibri"/>
        <family val="2"/>
        <scheme val="minor"/>
      </rPr>
      <t xml:space="preserve">                                                                                                                                                               </t>
    </r>
  </si>
  <si>
    <r>
      <rPr>
        <b/>
        <sz val="10"/>
        <rFont val="Calibri"/>
        <family val="2"/>
        <scheme val="minor"/>
      </rPr>
      <t>D</t>
    </r>
    <r>
      <rPr>
        <sz val="10"/>
        <rFont val="Calibri"/>
        <family val="2"/>
        <scheme val="minor"/>
      </rPr>
      <t xml:space="preserve"> - costo dei servizi di consulenza e simili </t>
    </r>
  </si>
  <si>
    <r>
      <t xml:space="preserve">E </t>
    </r>
    <r>
      <rPr>
        <sz val="10"/>
        <color indexed="8"/>
        <rFont val="Calibri"/>
        <family val="2"/>
        <scheme val="minor"/>
      </rPr>
      <t xml:space="preserve">- </t>
    </r>
    <r>
      <rPr>
        <sz val="9"/>
        <color indexed="8"/>
        <rFont val="Calibri"/>
        <family val="2"/>
        <scheme val="minor"/>
      </rPr>
      <t xml:space="preserve">Altri costi di esercizio </t>
    </r>
  </si>
  <si>
    <r>
      <t xml:space="preserve">Questa   voce   potrà   comprendere   il   personale   che   (esclusivamente e direttamente  con l’ateneo/ente  sede  dell’unità  di  ricerca)  risulti  titolare  di contratti a tempo determinato, assegni di ricerca,  borse di dottorato </t>
    </r>
    <r>
      <rPr>
        <b/>
        <sz val="9"/>
        <rFont val="Calibri"/>
        <family val="2"/>
        <scheme val="minor"/>
      </rPr>
      <t>finanziato su fondi propri dell'ente</t>
    </r>
    <r>
      <rPr>
        <sz val="9"/>
        <rFont val="Calibri"/>
        <family val="2"/>
        <scheme val="minor"/>
      </rPr>
      <t xml:space="preserve">. Il personale a contratto finanziato interamente </t>
    </r>
    <r>
      <rPr>
        <b/>
        <sz val="9"/>
        <rFont val="Calibri"/>
        <family val="2"/>
        <scheme val="minor"/>
      </rPr>
      <t xml:space="preserve">su altri fondi </t>
    </r>
    <r>
      <rPr>
        <sz val="9"/>
        <rFont val="Calibri"/>
        <family val="2"/>
        <scheme val="minor"/>
      </rPr>
      <t xml:space="preserve">NON può essere inserito nel gruppo di ricerca in questa fase. Potrà essere invece inserito nel gruppo di ricerca all’avvio del progetto, previa stipula di un addendum al contratto. L'addendum dovrà specificare la percentuale di tempo che il ricercatore dedicherà al progetto PRIN. Avremo modo, entro l’avvio dei progetti, di predisporre un modello dell’addendum. </t>
    </r>
  </si>
  <si>
    <t>BUDGET  personale UNIPI</t>
  </si>
  <si>
    <r>
      <rPr>
        <b/>
        <sz val="10"/>
        <color indexed="8"/>
        <rFont val="Calibri"/>
        <family val="2"/>
        <scheme val="minor"/>
      </rPr>
      <t>A1</t>
    </r>
    <r>
      <rPr>
        <sz val="10"/>
        <color indexed="8"/>
        <rFont val="Calibri"/>
        <family val="2"/>
        <scheme val="minor"/>
      </rPr>
      <t xml:space="preserve"> - valorizzazione dei mesi/persona del personale dipendente a tempo indeterminato</t>
    </r>
    <r>
      <rPr>
        <sz val="9"/>
        <color indexed="8"/>
        <rFont val="Calibri"/>
        <family val="2"/>
        <scheme val="minor"/>
      </rPr>
      <t xml:space="preserve">         </t>
    </r>
  </si>
  <si>
    <t>Compilare solo le caselle evidenziate in ocra</t>
  </si>
  <si>
    <t>Responsabile locale</t>
  </si>
  <si>
    <t>Pag. 4</t>
  </si>
  <si>
    <t>6–Indicazioni sui principali nuovi contratti relativi a personale appositamente da reclutare</t>
  </si>
  <si>
    <t>E' possibile reclutare*:</t>
  </si>
  <si>
    <t>Voci di spesa *</t>
  </si>
  <si>
    <t>allegato 2</t>
  </si>
  <si>
    <t>Le note vogliono essere un mero aiuto nella compilazione del budget.
Per una puntuale definizione di quali costi possono essere o no rendicontabili su un progetto PRIN 2020 si prega di fare riferimento all'</t>
  </si>
  <si>
    <t xml:space="preserve">*Si tratta di importi forfettari, l'ammontare esatto del costo del contratto verrà stabilito al momento dell'emanazione del bando </t>
  </si>
  <si>
    <t>Il presente file vuole essere un aiuto alla compilazione del budget di una unità operativa di una proposta PRIN 2020 ed è la risultante di diversi parametri; si consiglia pertanto di verificare sempre la correttezza dei risultati ottenuti.</t>
  </si>
  <si>
    <t>Link utili:</t>
  </si>
  <si>
    <t>FAQ</t>
  </si>
  <si>
    <t>Accesso per la registrazione e compilazione delle proposte Prin 2020</t>
  </si>
  <si>
    <t>Fac-simile Prin 2020 in inglese</t>
  </si>
  <si>
    <t>Fac-simile Prin 2020 in italiano</t>
  </si>
  <si>
    <t>Elenco degli enti pubblici di ricerca afferenti al MIUR</t>
  </si>
  <si>
    <t>Bando PRIN 2020 - DD n.1628 del 16-10-2020</t>
  </si>
  <si>
    <t>Pagine del sito di Ateneo dedicate al PRIN 2020</t>
  </si>
  <si>
    <t>à</t>
  </si>
  <si>
    <r>
      <rPr>
        <u/>
        <sz val="10"/>
        <color theme="10"/>
        <rFont val="Trebuchet MS"/>
        <family val="2"/>
      </rPr>
      <t>•</t>
    </r>
    <r>
      <rPr>
        <u/>
        <sz val="10"/>
        <color theme="10"/>
        <rFont val="Arial"/>
        <family val="2"/>
      </rPr>
      <t xml:space="preserve"> Allegato 2 - criteri per la determinazione dei costi</t>
    </r>
  </si>
  <si>
    <r>
      <rPr>
        <u/>
        <sz val="10"/>
        <color theme="10"/>
        <rFont val="Trebuchet MS"/>
        <family val="2"/>
      </rPr>
      <t>•</t>
    </r>
    <r>
      <rPr>
        <u/>
        <sz val="10"/>
        <color theme="10"/>
        <rFont val="Arial"/>
        <family val="2"/>
      </rPr>
      <t xml:space="preserve"> Allegato 1 - settori ERC</t>
    </r>
  </si>
  <si>
    <r>
      <rPr>
        <u/>
        <sz val="10"/>
        <color theme="10"/>
        <rFont val="Trebuchet MS"/>
        <family val="2"/>
      </rPr>
      <t>•</t>
    </r>
    <r>
      <rPr>
        <u/>
        <sz val="10"/>
        <color theme="10"/>
        <rFont val="Arial"/>
        <family val="2"/>
      </rPr>
      <t xml:space="preserve"> Allegato 3 - procedure e criteri di valutazione</t>
    </r>
  </si>
  <si>
    <r>
      <rPr>
        <u/>
        <sz val="10"/>
        <color theme="10"/>
        <rFont val="Trebuchet MS"/>
        <family val="2"/>
      </rPr>
      <t>•</t>
    </r>
    <r>
      <rPr>
        <u/>
        <sz val="10"/>
        <color theme="10"/>
        <rFont val="Arial"/>
        <family val="2"/>
      </rPr>
      <t xml:space="preserve"> Linee guida per i Comitati di Selezione</t>
    </r>
  </si>
  <si>
    <r>
      <rPr>
        <u/>
        <sz val="10"/>
        <color theme="10"/>
        <rFont val="Trebuchet MS"/>
        <family val="2"/>
      </rPr>
      <t>•</t>
    </r>
    <r>
      <rPr>
        <u/>
        <sz val="10"/>
        <color theme="10"/>
        <rFont val="Arial"/>
        <family val="2"/>
      </rPr>
      <t xml:space="preserve"> Linee guida per i Revisori</t>
    </r>
  </si>
  <si>
    <t>Modulo per il calcolo del budget PRIN 2020</t>
  </si>
  <si>
    <t>Pag. 5</t>
  </si>
  <si>
    <t>Nome attrezzatura</t>
  </si>
  <si>
    <t>T: tempo di deprezzamento</t>
  </si>
  <si>
    <t>Costo sul progetto</t>
  </si>
  <si>
    <r>
      <t xml:space="preserve">F: costo dell'attrezzatura </t>
    </r>
    <r>
      <rPr>
        <b/>
        <sz val="8"/>
        <rFont val="Calibri"/>
        <family val="2"/>
        <scheme val="minor"/>
      </rPr>
      <t>(comprensivo di IVA eventuale imballo, trasporto, installazione e dazi doganali)</t>
    </r>
  </si>
  <si>
    <r>
      <t xml:space="preserve">M: mesi di utilizzo
</t>
    </r>
    <r>
      <rPr>
        <b/>
        <sz val="8"/>
        <rFont val="Calibri"/>
        <family val="2"/>
        <scheme val="minor"/>
      </rPr>
      <t>(Minore o uguale a 36 mesi)</t>
    </r>
  </si>
  <si>
    <t>Tipologia attrezzatura</t>
  </si>
  <si>
    <t>Attrezzatura</t>
  </si>
  <si>
    <t>Strumentazione</t>
  </si>
  <si>
    <t>Software</t>
  </si>
  <si>
    <r>
      <t xml:space="preserve">P: percentuale di utilizzo sul progetto di ricerca 
</t>
    </r>
    <r>
      <rPr>
        <b/>
        <sz val="8"/>
        <rFont val="Calibri"/>
        <family val="2"/>
        <scheme val="minor"/>
      </rPr>
      <t>(se ad uso esclusivo del progetto lasciare 100%)</t>
    </r>
  </si>
  <si>
    <t xml:space="preserve"> C - Attrezzature e le strumentazioni e software di nuovo acquisto*</t>
  </si>
  <si>
    <t>TOTALE C</t>
  </si>
  <si>
    <t xml:space="preserve">Totale Finanziamento MUR </t>
  </si>
  <si>
    <t xml:space="preserve">Totale 
</t>
  </si>
  <si>
    <r>
      <t xml:space="preserve">BUDGET - PRIN 2020 
</t>
    </r>
    <r>
      <rPr>
        <b/>
        <sz val="12"/>
        <color rgb="FFC00000"/>
        <rFont val="Calibri"/>
        <family val="2"/>
        <scheme val="minor"/>
      </rPr>
      <t>(da inserire al punto 11‐ Costo complessivo del progetto articolato per voci)</t>
    </r>
  </si>
  <si>
    <r>
      <rPr>
        <b/>
        <sz val="10"/>
        <rFont val="Calibri"/>
        <family val="2"/>
        <scheme val="minor"/>
      </rPr>
      <t>Formula:</t>
    </r>
    <r>
      <rPr>
        <sz val="10"/>
        <rFont val="Calibri"/>
        <family val="2"/>
        <scheme val="minor"/>
      </rPr>
      <t xml:space="preserve">
C = (M/T) x F x P
M = mesi di utilizzo effettivo dell’attrezzatura o della strumentazione o del prodotto software nell’ambitodel progetto;
T = tempo di deprezzamento, convenzionalmente postopari a 36mesi;
F = costo dell’attrezzatura o strumentazione o prodotto software indicato in fattura (più eventuale imballo,trasporto, installazione e dazi doganali).
P= percentuale di utilizzo dell’attrezzatura o della strumentazione o del prodottosoftware nel progetto di ricerca</t>
    </r>
  </si>
  <si>
    <r>
      <t>Il costo annuale si trova nella penultima colonna (</t>
    </r>
    <r>
      <rPr>
        <b/>
        <sz val="10"/>
        <rFont val="Calibri"/>
        <family val="2"/>
        <scheme val="minor"/>
      </rPr>
      <t>Costo a.l. Amm.</t>
    </r>
    <r>
      <rPr>
        <sz val="10"/>
        <rFont val="Calibri"/>
        <family val="2"/>
        <scheme val="minor"/>
      </rPr>
      <t xml:space="preserve"> ).  Nei progetti PRIN è possibile rendicontare anche l'IRAP, che quindi non va scorporata dal costo annuale.</t>
    </r>
  </si>
  <si>
    <r>
      <t xml:space="preserve">item A.2.1: </t>
    </r>
    <r>
      <rPr>
        <sz val="10"/>
        <color rgb="FF000000"/>
        <rFont val="Calibri"/>
        <family val="2"/>
        <scheme val="minor"/>
      </rPr>
      <t>cost of contracts of non-employees, specifically to recruit</t>
    </r>
  </si>
  <si>
    <t>Principale personale partecipante</t>
  </si>
  <si>
    <r>
      <t xml:space="preserve">* </t>
    </r>
    <r>
      <rPr>
        <b/>
        <sz val="10"/>
        <rFont val="Calibri"/>
        <family val="2"/>
        <scheme val="minor"/>
      </rPr>
      <t>si può valorizzare il costo del solo personale a tempo indeterminato.</t>
    </r>
    <r>
      <rPr>
        <sz val="10"/>
        <rFont val="Calibri"/>
        <family val="2"/>
        <scheme val="minor"/>
      </rPr>
      <t xml:space="preserve">
Per ricavare il costo dovete utilizzare le tabelle stipendiali scaricabili da questo link:</t>
    </r>
  </si>
  <si>
    <r>
      <rPr>
        <b/>
        <sz val="10"/>
        <rFont val="Calibri"/>
        <family val="2"/>
        <scheme val="minor"/>
      </rPr>
      <t>Max 10 professori/ricercatori per unità di ricerca, oltre al Principal Investigator o al responsabile di unità,  con indicazione del rispettivo impegno temporale prevedibile</t>
    </r>
    <r>
      <rPr>
        <sz val="10"/>
        <rFont val="Calibri"/>
        <family val="2"/>
        <scheme val="minor"/>
      </rPr>
      <t xml:space="preserve">
Il personale a contratto (RTD, assegnisti, dottorandi) potrà essere inserito in tabella solo se tale personale risulti già acquisito con fondi propri dell’ateneo/ente sede dell’unità di ricerca; il personale a contratto acquisito con fondi specifici per il finanziamento di altri progetti o afferente ad altri atenei/enti non dovrà essere invece inserito in tabella. </t>
    </r>
  </si>
  <si>
    <t>MESI/PERSONA PREVENTIVATI</t>
  </si>
  <si>
    <t>N. PROGRESSIVO</t>
  </si>
  <si>
    <t>NOMINATIVO</t>
  </si>
  <si>
    <r>
      <t xml:space="preserve">PRINCIPALI PARTECIPANTI AL PROGETTO PER UNITA' OPERATIVA
</t>
    </r>
    <r>
      <rPr>
        <i/>
        <sz val="10"/>
        <rFont val="Calibri"/>
        <family val="2"/>
        <scheme val="minor"/>
      </rPr>
      <t>(dal menù a tendina selezionare la qualifica, es. Prof. Ordinario)</t>
    </r>
  </si>
  <si>
    <t>QUALIFICA</t>
  </si>
  <si>
    <t>TOTALE MESI UOMO</t>
  </si>
  <si>
    <t>TOTALI PRINCIPALI PARTECIPANTI</t>
  </si>
  <si>
    <t>Vers_20201221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</si>
</sst>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quot;€&quot;\ * #,##0.00_-;\-&quot;€&quot;\ * #,##0.00_-;_-&quot;€&quot;\ * &quot;-&quot;??_-;_-@_-"/>
    <numFmt numFmtId="165" formatCode="_-* #,##0_-;\-* #,##0_-;_-* &quot;-&quot;??_-;_-@_-"/>
    <numFmt numFmtId="166" formatCode="_(* #,##0_);_(* \(#,##0\);_(* &quot;-&quot;_);_(@_)"/>
    <numFmt numFmtId="167" formatCode="_(&quot;$&quot;* #,##0_);_(&quot;$&quot;* \(#,##0\);_(&quot;$&quot;* &quot;-&quot;_);_(@_)"/>
    <numFmt numFmtId="168" formatCode="#,##0.00\ _€"/>
    <numFmt numFmtId="169" formatCode="&quot;€&quot;\ #,##0.00"/>
    <numFmt numFmtId="170" formatCode="_-* #,##0.00\ _€_-;\-* #,##0.00\ _€_-;_-* &quot;-&quot;??\ _€_-;_-@_-"/>
    <numFmt numFmtId="171" formatCode="#,##0.00_ ;\-#,##0.00\ "/>
  </numFmts>
  <fonts count="45">
    <font>
      <sz val="10"/>
      <name val="Arial"/>
    </font>
    <font>
      <sz val="10"/>
      <name val="Arial"/>
      <family val="2"/>
    </font>
    <font>
      <sz val="8"/>
      <name val="Arial"/>
      <family val="2"/>
    </font>
    <font>
      <sz val="10"/>
      <name val="Arial"/>
      <family val="2"/>
    </font>
    <font>
      <sz val="10"/>
      <name val="Arial"/>
      <family val="2"/>
    </font>
    <font>
      <sz val="10"/>
      <color indexed="8"/>
      <name val="MS Sans Serif"/>
      <family val="2"/>
    </font>
    <font>
      <sz val="11"/>
      <color theme="1"/>
      <name val="Calibri"/>
      <family val="2"/>
      <scheme val="minor"/>
    </font>
    <font>
      <u/>
      <sz val="10"/>
      <color theme="10"/>
      <name val="Arial"/>
      <family val="2"/>
    </font>
    <font>
      <sz val="10"/>
      <name val="Calibri"/>
      <family val="2"/>
      <scheme val="minor"/>
    </font>
    <font>
      <b/>
      <sz val="10"/>
      <name val="Calibri"/>
      <family val="2"/>
      <scheme val="minor"/>
    </font>
    <font>
      <b/>
      <i/>
      <sz val="10"/>
      <name val="Calibri"/>
      <family val="2"/>
      <scheme val="minor"/>
    </font>
    <font>
      <sz val="10"/>
      <color theme="0"/>
      <name val="Calibri"/>
      <family val="2"/>
      <scheme val="minor"/>
    </font>
    <font>
      <b/>
      <sz val="10"/>
      <color indexed="8"/>
      <name val="Calibri"/>
      <family val="2"/>
      <scheme val="minor"/>
    </font>
    <font>
      <sz val="10"/>
      <color rgb="FFFF0000"/>
      <name val="Calibri"/>
      <family val="2"/>
      <scheme val="minor"/>
    </font>
    <font>
      <b/>
      <sz val="10"/>
      <color theme="0"/>
      <name val="Calibri"/>
      <family val="2"/>
      <scheme val="minor"/>
    </font>
    <font>
      <b/>
      <u val="singleAccounting"/>
      <sz val="10"/>
      <color indexed="10"/>
      <name val="Calibri"/>
      <family val="2"/>
      <scheme val="minor"/>
    </font>
    <font>
      <b/>
      <sz val="10"/>
      <color indexed="10"/>
      <name val="Calibri"/>
      <family val="2"/>
      <scheme val="minor"/>
    </font>
    <font>
      <sz val="10"/>
      <color theme="1"/>
      <name val="Calibri"/>
      <family val="2"/>
      <scheme val="minor"/>
    </font>
    <font>
      <sz val="10"/>
      <color theme="1" tint="4.9989318521683403E-2"/>
      <name val="Calibri"/>
      <family val="2"/>
      <scheme val="minor"/>
    </font>
    <font>
      <i/>
      <sz val="10"/>
      <name val="Calibri"/>
      <family val="2"/>
      <scheme val="minor"/>
    </font>
    <font>
      <b/>
      <sz val="10"/>
      <color theme="1" tint="4.9989318521683403E-2"/>
      <name val="Calibri"/>
      <family val="2"/>
      <scheme val="minor"/>
    </font>
    <font>
      <u/>
      <sz val="10"/>
      <color theme="10"/>
      <name val="Calibri"/>
      <family val="2"/>
      <scheme val="minor"/>
    </font>
    <font>
      <b/>
      <sz val="14"/>
      <color rgb="FFC00000"/>
      <name val="Calibri"/>
      <family val="2"/>
      <scheme val="minor"/>
    </font>
    <font>
      <sz val="14"/>
      <color rgb="FFC00000"/>
      <name val="Calibri"/>
      <family val="2"/>
      <scheme val="minor"/>
    </font>
    <font>
      <b/>
      <sz val="10.5"/>
      <color indexed="8"/>
      <name val="Calibri"/>
      <family val="2"/>
      <scheme val="minor"/>
    </font>
    <font>
      <b/>
      <sz val="9"/>
      <color indexed="8"/>
      <name val="Calibri"/>
      <family val="2"/>
      <scheme val="minor"/>
    </font>
    <font>
      <sz val="10"/>
      <color indexed="8"/>
      <name val="Calibri"/>
      <family val="2"/>
      <scheme val="minor"/>
    </font>
    <font>
      <sz val="9"/>
      <color indexed="8"/>
      <name val="Calibri"/>
      <family val="2"/>
      <scheme val="minor"/>
    </font>
    <font>
      <b/>
      <sz val="9"/>
      <name val="Calibri"/>
      <family val="2"/>
      <scheme val="minor"/>
    </font>
    <font>
      <sz val="8"/>
      <color theme="1"/>
      <name val="Calibri"/>
      <family val="2"/>
      <scheme val="minor"/>
    </font>
    <font>
      <sz val="8"/>
      <color indexed="8"/>
      <name val="Calibri"/>
      <family val="2"/>
      <scheme val="minor"/>
    </font>
    <font>
      <b/>
      <sz val="10"/>
      <color theme="0" tint="-0.34998626667073579"/>
      <name val="Calibri"/>
      <family val="2"/>
      <scheme val="minor"/>
    </font>
    <font>
      <sz val="9"/>
      <name val="Calibri"/>
      <family val="2"/>
      <scheme val="minor"/>
    </font>
    <font>
      <sz val="8"/>
      <name val="Calibri"/>
      <family val="2"/>
      <scheme val="minor"/>
    </font>
    <font>
      <sz val="10.5"/>
      <color indexed="8"/>
      <name val="Calibri"/>
      <family val="2"/>
      <scheme val="minor"/>
    </font>
    <font>
      <b/>
      <sz val="16"/>
      <name val="Calibri"/>
      <family val="2"/>
      <scheme val="minor"/>
    </font>
    <font>
      <b/>
      <sz val="12"/>
      <name val="Calibri"/>
      <family val="2"/>
      <scheme val="minor"/>
    </font>
    <font>
      <b/>
      <sz val="10"/>
      <color rgb="FF0070C0"/>
      <name val="Symbol"/>
      <family val="1"/>
      <charset val="2"/>
    </font>
    <font>
      <sz val="10"/>
      <color rgb="FF0070C0"/>
      <name val="Calibri"/>
      <family val="2"/>
      <scheme val="minor"/>
    </font>
    <font>
      <u/>
      <sz val="10"/>
      <color theme="10"/>
      <name val="Trebuchet MS"/>
      <family val="2"/>
    </font>
    <font>
      <u/>
      <sz val="10"/>
      <color theme="10"/>
      <name val="Arial"/>
      <family val="2"/>
      <charset val="2"/>
    </font>
    <font>
      <b/>
      <sz val="8"/>
      <name val="Calibri"/>
      <family val="2"/>
      <scheme val="minor"/>
    </font>
    <font>
      <b/>
      <sz val="12"/>
      <color rgb="FFC00000"/>
      <name val="Calibri"/>
      <family val="2"/>
      <scheme val="minor"/>
    </font>
    <font>
      <sz val="10"/>
      <color rgb="FF000000"/>
      <name val="Calibri"/>
      <family val="2"/>
      <scheme val="minor"/>
    </font>
    <font>
      <b/>
      <sz val="12"/>
      <color indexed="8"/>
      <name val="Calibri"/>
      <family val="2"/>
      <scheme val="minor"/>
    </font>
  </fonts>
  <fills count="12">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499984740745262"/>
        <bgColor indexed="64"/>
      </patternFill>
    </fill>
    <fill>
      <patternFill patternType="lightGray">
        <bgColor theme="0" tint="-0.34998626667073579"/>
      </patternFill>
    </fill>
    <fill>
      <patternFill patternType="solid">
        <fgColor theme="3" tint="0.79998168889431442"/>
        <bgColor indexed="64"/>
      </patternFill>
    </fill>
    <fill>
      <patternFill patternType="solid">
        <fgColor rgb="FFD5FC79"/>
        <bgColor indexed="64"/>
      </patternFill>
    </fill>
    <fill>
      <patternFill patternType="solid">
        <fgColor theme="1" tint="4.9989318521683403E-2"/>
        <bgColor indexed="64"/>
      </patternFill>
    </fill>
  </fills>
  <borders count="25">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80">
    <xf numFmtId="0" fontId="0"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167" fontId="5" fillId="0" borderId="0" applyFont="0" applyFill="0" applyBorder="0" applyAlignment="0" applyProtection="0"/>
    <xf numFmtId="0" fontId="7" fillId="0" borderId="0" applyNumberFormat="0" applyFill="0" applyBorder="0" applyAlignment="0" applyProtection="0"/>
  </cellStyleXfs>
  <cellXfs count="198">
    <xf numFmtId="0" fontId="0" fillId="0" borderId="0" xfId="0"/>
    <xf numFmtId="0" fontId="8" fillId="0" borderId="0" xfId="0" applyFont="1"/>
    <xf numFmtId="0" fontId="11" fillId="0" borderId="0" xfId="0" applyFont="1"/>
    <xf numFmtId="0" fontId="13" fillId="0" borderId="0" xfId="0" applyFont="1"/>
    <xf numFmtId="0" fontId="14" fillId="0" borderId="0" xfId="0" applyFont="1" applyFill="1" applyBorder="1" applyAlignment="1">
      <alignment vertical="center" wrapText="1"/>
    </xf>
    <xf numFmtId="0" fontId="9" fillId="9" borderId="2" xfId="0" applyFont="1" applyFill="1" applyBorder="1" applyAlignment="1">
      <alignment horizontal="center" vertical="center" wrapText="1"/>
    </xf>
    <xf numFmtId="43" fontId="9" fillId="9" borderId="2" xfId="9" applyFont="1" applyFill="1" applyBorder="1" applyAlignment="1">
      <alignment horizontal="center" vertical="center" wrapText="1"/>
    </xf>
    <xf numFmtId="165" fontId="9" fillId="9" borderId="2" xfId="9" applyNumberFormat="1" applyFont="1" applyFill="1" applyBorder="1" applyAlignment="1">
      <alignment horizontal="center" vertical="center" wrapText="1"/>
    </xf>
    <xf numFmtId="165" fontId="16" fillId="9" borderId="2" xfId="9" applyNumberFormat="1" applyFont="1" applyFill="1" applyBorder="1" applyAlignment="1">
      <alignment horizontal="center" vertical="center" wrapText="1"/>
    </xf>
    <xf numFmtId="165" fontId="8" fillId="5" borderId="2" xfId="9" applyNumberFormat="1" applyFont="1" applyFill="1" applyBorder="1" applyAlignment="1">
      <alignment vertical="center"/>
    </xf>
    <xf numFmtId="0" fontId="9" fillId="10" borderId="2" xfId="0" applyFont="1" applyFill="1" applyBorder="1" applyAlignment="1">
      <alignment vertical="center" wrapText="1"/>
    </xf>
    <xf numFmtId="0" fontId="8" fillId="10" borderId="2" xfId="0" applyFont="1" applyFill="1" applyBorder="1" applyAlignment="1">
      <alignment vertical="center"/>
    </xf>
    <xf numFmtId="43" fontId="8" fillId="4" borderId="2" xfId="9" applyFont="1" applyFill="1" applyBorder="1" applyAlignment="1">
      <alignment vertical="center"/>
    </xf>
    <xf numFmtId="0" fontId="8" fillId="0" borderId="2" xfId="0" applyFont="1" applyBorder="1" applyAlignment="1">
      <alignment horizontal="center" vertical="center"/>
    </xf>
    <xf numFmtId="1" fontId="8" fillId="10" borderId="2" xfId="0" applyNumberFormat="1" applyFont="1" applyFill="1" applyBorder="1" applyAlignment="1">
      <alignment horizontal="center" vertical="center"/>
    </xf>
    <xf numFmtId="4" fontId="8" fillId="0" borderId="2" xfId="9" applyNumberFormat="1" applyFont="1" applyBorder="1" applyAlignment="1">
      <alignment vertical="center"/>
    </xf>
    <xf numFmtId="0" fontId="17" fillId="9" borderId="2" xfId="0" applyFont="1" applyFill="1" applyBorder="1" applyAlignment="1">
      <alignment vertical="center"/>
    </xf>
    <xf numFmtId="43" fontId="17" fillId="9" borderId="2" xfId="9" applyFont="1" applyFill="1" applyBorder="1" applyAlignment="1">
      <alignment vertical="center"/>
    </xf>
    <xf numFmtId="0" fontId="17" fillId="9" borderId="2" xfId="0" applyFont="1" applyFill="1" applyBorder="1" applyAlignment="1">
      <alignment horizontal="center" vertical="center"/>
    </xf>
    <xf numFmtId="1" fontId="17" fillId="9" borderId="2" xfId="0" applyNumberFormat="1" applyFont="1" applyFill="1" applyBorder="1" applyAlignment="1">
      <alignment horizontal="center" vertical="center"/>
    </xf>
    <xf numFmtId="4" fontId="17" fillId="9" borderId="2" xfId="9" applyNumberFormat="1" applyFont="1" applyFill="1" applyBorder="1" applyAlignment="1">
      <alignment vertical="center"/>
    </xf>
    <xf numFmtId="4" fontId="8" fillId="6" borderId="2" xfId="9" applyNumberFormat="1" applyFont="1" applyFill="1" applyBorder="1" applyAlignment="1">
      <alignment vertical="center"/>
    </xf>
    <xf numFmtId="0" fontId="18" fillId="11" borderId="2" xfId="0" applyFont="1" applyFill="1" applyBorder="1" applyAlignment="1">
      <alignment vertical="center"/>
    </xf>
    <xf numFmtId="43" fontId="18" fillId="11" borderId="2" xfId="9" applyFont="1" applyFill="1" applyBorder="1" applyAlignment="1">
      <alignment vertical="center"/>
    </xf>
    <xf numFmtId="0" fontId="18" fillId="11" borderId="2" xfId="0" applyFont="1" applyFill="1" applyBorder="1" applyAlignment="1">
      <alignment horizontal="center" vertical="center"/>
    </xf>
    <xf numFmtId="1" fontId="18" fillId="11" borderId="2" xfId="0" applyNumberFormat="1" applyFont="1" applyFill="1" applyBorder="1" applyAlignment="1">
      <alignment horizontal="center" vertical="center"/>
    </xf>
    <xf numFmtId="4" fontId="18" fillId="11" borderId="2" xfId="9" applyNumberFormat="1" applyFont="1" applyFill="1" applyBorder="1" applyAlignment="1">
      <alignment vertical="center"/>
    </xf>
    <xf numFmtId="0" fontId="9" fillId="9" borderId="2" xfId="0" applyFont="1" applyFill="1" applyBorder="1" applyAlignment="1">
      <alignment vertical="center" wrapText="1"/>
    </xf>
    <xf numFmtId="0" fontId="9" fillId="9" borderId="2" xfId="0" applyFont="1" applyFill="1" applyBorder="1" applyAlignment="1">
      <alignment vertical="center"/>
    </xf>
    <xf numFmtId="4" fontId="8" fillId="9" borderId="2" xfId="9" applyNumberFormat="1" applyFont="1" applyFill="1" applyBorder="1" applyAlignment="1">
      <alignment vertical="center"/>
    </xf>
    <xf numFmtId="43" fontId="8" fillId="10" borderId="2" xfId="9" applyFont="1" applyFill="1" applyBorder="1" applyAlignment="1">
      <alignment vertical="center"/>
    </xf>
    <xf numFmtId="0" fontId="8" fillId="4" borderId="2" xfId="0" applyFont="1" applyFill="1" applyBorder="1" applyAlignment="1">
      <alignment vertical="center"/>
    </xf>
    <xf numFmtId="4" fontId="8" fillId="4" borderId="2" xfId="9" applyNumberFormat="1" applyFont="1" applyFill="1" applyBorder="1" applyAlignment="1">
      <alignment vertical="center"/>
    </xf>
    <xf numFmtId="4" fontId="18" fillId="4" borderId="2" xfId="9" applyNumberFormat="1" applyFont="1" applyFill="1" applyBorder="1" applyAlignment="1">
      <alignment vertical="center"/>
    </xf>
    <xf numFmtId="165" fontId="20" fillId="3" borderId="2" xfId="9" applyNumberFormat="1" applyFont="1" applyFill="1" applyBorder="1" applyAlignment="1">
      <alignment vertical="center"/>
    </xf>
    <xf numFmtId="43" fontId="8" fillId="0" borderId="0" xfId="9" applyFont="1"/>
    <xf numFmtId="165" fontId="8" fillId="0" borderId="0" xfId="0" applyNumberFormat="1" applyFont="1"/>
    <xf numFmtId="0" fontId="9" fillId="0" borderId="9" xfId="0" applyFont="1" applyFill="1" applyBorder="1" applyAlignment="1">
      <alignment vertical="center"/>
    </xf>
    <xf numFmtId="165" fontId="11" fillId="0" borderId="0" xfId="0" applyNumberFormat="1" applyFont="1" applyFill="1" applyBorder="1"/>
    <xf numFmtId="0" fontId="13" fillId="0" borderId="0" xfId="0" applyFont="1" applyAlignment="1">
      <alignment horizontal="left"/>
    </xf>
    <xf numFmtId="0" fontId="8" fillId="0" borderId="0" xfId="0" applyFont="1" applyAlignment="1">
      <alignment horizontal="left"/>
    </xf>
    <xf numFmtId="0" fontId="8" fillId="0" borderId="0" xfId="0" applyFont="1" applyBorder="1" applyAlignment="1"/>
    <xf numFmtId="0" fontId="8" fillId="0" borderId="0" xfId="0" applyFont="1" applyBorder="1" applyAlignment="1">
      <alignment vertical="center"/>
    </xf>
    <xf numFmtId="0" fontId="8" fillId="0" borderId="0" xfId="0" applyFont="1" applyAlignment="1">
      <alignment vertical="center"/>
    </xf>
    <xf numFmtId="0" fontId="8" fillId="0" borderId="1" xfId="0" applyFont="1" applyBorder="1"/>
    <xf numFmtId="0" fontId="8" fillId="0" borderId="0" xfId="0" applyFont="1" applyBorder="1"/>
    <xf numFmtId="0" fontId="8" fillId="0" borderId="0" xfId="0" applyFont="1" applyBorder="1" applyAlignment="1">
      <alignment horizontal="center"/>
    </xf>
    <xf numFmtId="0" fontId="8" fillId="0" borderId="0" xfId="0" applyFont="1" applyAlignment="1">
      <alignment horizontal="center"/>
    </xf>
    <xf numFmtId="0" fontId="8" fillId="7" borderId="2" xfId="0" applyFont="1" applyFill="1" applyBorder="1" applyAlignment="1">
      <alignment vertical="center"/>
    </xf>
    <xf numFmtId="43" fontId="8" fillId="7" borderId="2" xfId="9" applyFont="1" applyFill="1" applyBorder="1" applyAlignment="1">
      <alignment vertical="center"/>
    </xf>
    <xf numFmtId="0" fontId="8" fillId="7" borderId="2" xfId="0" applyFont="1" applyFill="1" applyBorder="1" applyAlignment="1">
      <alignment horizontal="center" vertical="center"/>
    </xf>
    <xf numFmtId="1" fontId="8" fillId="7" borderId="2" xfId="0" applyNumberFormat="1" applyFont="1" applyFill="1" applyBorder="1" applyAlignment="1">
      <alignment horizontal="center" vertical="center"/>
    </xf>
    <xf numFmtId="43" fontId="8" fillId="9" borderId="2" xfId="9" applyFont="1" applyFill="1" applyBorder="1" applyAlignment="1">
      <alignment vertical="center"/>
    </xf>
    <xf numFmtId="168" fontId="8" fillId="0" borderId="0" xfId="0" applyNumberFormat="1" applyFont="1" applyAlignment="1">
      <alignment horizontal="center" vertical="center"/>
    </xf>
    <xf numFmtId="0" fontId="8" fillId="9" borderId="2" xfId="0" applyFont="1" applyFill="1" applyBorder="1" applyAlignment="1">
      <alignment vertical="center"/>
    </xf>
    <xf numFmtId="43" fontId="8" fillId="0" borderId="0" xfId="9" applyFont="1" applyBorder="1"/>
    <xf numFmtId="165" fontId="9" fillId="9" borderId="11" xfId="0" applyNumberFormat="1" applyFont="1" applyFill="1" applyBorder="1"/>
    <xf numFmtId="0" fontId="32" fillId="0" borderId="0" xfId="0" applyFont="1"/>
    <xf numFmtId="43" fontId="32" fillId="0" borderId="0" xfId="9" applyFont="1"/>
    <xf numFmtId="0" fontId="9" fillId="4" borderId="2" xfId="0" applyFont="1" applyFill="1" applyBorder="1"/>
    <xf numFmtId="43" fontId="9" fillId="4" borderId="2" xfId="9" applyFont="1" applyFill="1" applyBorder="1"/>
    <xf numFmtId="43" fontId="8" fillId="0" borderId="2" xfId="9" applyFont="1" applyBorder="1"/>
    <xf numFmtId="0" fontId="8" fillId="0" borderId="2" xfId="0" applyFont="1" applyFill="1" applyBorder="1"/>
    <xf numFmtId="0" fontId="33" fillId="0" borderId="0" xfId="0" applyFont="1"/>
    <xf numFmtId="0" fontId="9" fillId="9" borderId="2" xfId="0" applyFont="1" applyFill="1" applyBorder="1" applyAlignment="1">
      <alignment horizontal="center" vertical="center" wrapText="1"/>
    </xf>
    <xf numFmtId="0" fontId="27" fillId="0" borderId="2" xfId="0" applyFont="1" applyFill="1" applyBorder="1" applyAlignment="1">
      <alignment vertical="center" wrapText="1"/>
    </xf>
    <xf numFmtId="43" fontId="9" fillId="4" borderId="2" xfId="0" applyNumberFormat="1" applyFont="1" applyFill="1" applyBorder="1" applyAlignment="1">
      <alignment horizontal="center" vertical="center" wrapText="1"/>
    </xf>
    <xf numFmtId="43" fontId="12" fillId="8" borderId="2" xfId="9" applyNumberFormat="1" applyFont="1" applyFill="1" applyBorder="1" applyAlignment="1">
      <alignment horizontal="right" vertical="center" wrapText="1"/>
    </xf>
    <xf numFmtId="0" fontId="8" fillId="0" borderId="2" xfId="0" applyFont="1" applyBorder="1" applyAlignment="1">
      <alignment vertical="center" wrapText="1"/>
    </xf>
    <xf numFmtId="43" fontId="12" fillId="4" borderId="2" xfId="9" applyNumberFormat="1" applyFont="1" applyFill="1" applyBorder="1" applyAlignment="1">
      <alignment horizontal="right" vertical="center" wrapText="1"/>
    </xf>
    <xf numFmtId="43" fontId="31" fillId="8" borderId="2" xfId="9" applyNumberFormat="1" applyFont="1" applyFill="1" applyBorder="1" applyAlignment="1">
      <alignment horizontal="right" vertical="center" wrapText="1"/>
    </xf>
    <xf numFmtId="43" fontId="12" fillId="4" borderId="2" xfId="9" applyNumberFormat="1" applyFont="1" applyFill="1" applyBorder="1" applyAlignment="1" applyProtection="1">
      <alignment horizontal="right" vertical="center" wrapText="1"/>
      <protection locked="0"/>
    </xf>
    <xf numFmtId="43" fontId="12" fillId="10" borderId="2" xfId="9" applyNumberFormat="1" applyFont="1" applyFill="1" applyBorder="1" applyAlignment="1" applyProtection="1">
      <alignment horizontal="right" vertical="center" wrapText="1"/>
      <protection locked="0"/>
    </xf>
    <xf numFmtId="43" fontId="12" fillId="9" borderId="2" xfId="9" applyNumberFormat="1" applyFont="1" applyFill="1" applyBorder="1" applyAlignment="1">
      <alignment horizontal="right" vertical="center" wrapText="1"/>
    </xf>
    <xf numFmtId="0" fontId="30" fillId="4" borderId="2" xfId="0" applyFont="1" applyFill="1" applyBorder="1" applyAlignment="1">
      <alignment horizontal="center" vertical="center" wrapText="1"/>
    </xf>
    <xf numFmtId="0" fontId="29" fillId="4" borderId="2" xfId="0" applyFont="1" applyFill="1" applyBorder="1" applyAlignment="1">
      <alignment horizontal="center" vertical="center" wrapText="1"/>
    </xf>
    <xf numFmtId="165" fontId="9" fillId="9" borderId="6" xfId="9" applyNumberFormat="1" applyFont="1" applyFill="1" applyBorder="1" applyAlignment="1">
      <alignment horizontal="center" vertical="center" wrapText="1"/>
    </xf>
    <xf numFmtId="4" fontId="8" fillId="7" borderId="6" xfId="9" applyNumberFormat="1" applyFont="1" applyFill="1" applyBorder="1" applyAlignment="1">
      <alignment vertical="center"/>
    </xf>
    <xf numFmtId="4" fontId="8" fillId="0" borderId="6" xfId="9" applyNumberFormat="1" applyFont="1" applyBorder="1" applyAlignment="1">
      <alignment vertical="center"/>
    </xf>
    <xf numFmtId="165" fontId="9" fillId="9" borderId="6" xfId="9" applyNumberFormat="1" applyFont="1" applyFill="1" applyBorder="1" applyAlignment="1">
      <alignment vertical="center"/>
    </xf>
    <xf numFmtId="0" fontId="10" fillId="4" borderId="2" xfId="0" applyFont="1" applyFill="1" applyBorder="1" applyAlignment="1">
      <alignment horizontal="center" vertical="center"/>
    </xf>
    <xf numFmtId="0" fontId="8" fillId="4" borderId="2" xfId="0" applyFont="1" applyFill="1" applyBorder="1" applyAlignment="1">
      <alignment horizontal="center" vertical="center"/>
    </xf>
    <xf numFmtId="0" fontId="9" fillId="9" borderId="6" xfId="0" applyFont="1" applyFill="1" applyBorder="1" applyAlignment="1">
      <alignment horizontal="center" vertical="center" wrapText="1"/>
    </xf>
    <xf numFmtId="1" fontId="8" fillId="4" borderId="6" xfId="0" applyNumberFormat="1" applyFont="1" applyFill="1" applyBorder="1" applyAlignment="1">
      <alignment horizontal="center" vertical="center"/>
    </xf>
    <xf numFmtId="0" fontId="9" fillId="9" borderId="2" xfId="0" applyFont="1" applyFill="1" applyBorder="1" applyAlignment="1">
      <alignment horizontal="center" vertical="center" wrapText="1"/>
    </xf>
    <xf numFmtId="0" fontId="8" fillId="0" borderId="2" xfId="0" applyFont="1" applyBorder="1" applyAlignment="1">
      <alignment horizontal="center"/>
    </xf>
    <xf numFmtId="0" fontId="10" fillId="2" borderId="2" xfId="0" applyFont="1" applyFill="1" applyBorder="1" applyAlignment="1">
      <alignment horizontal="center" vertical="center"/>
    </xf>
    <xf numFmtId="0" fontId="10" fillId="2" borderId="19" xfId="0" applyFont="1" applyFill="1" applyBorder="1" applyAlignment="1">
      <alignment horizontal="center" vertical="center"/>
    </xf>
    <xf numFmtId="0" fontId="7" fillId="0" borderId="0" xfId="79"/>
    <xf numFmtId="0" fontId="1" fillId="0" borderId="0" xfId="0" applyFont="1" applyAlignment="1">
      <alignment wrapText="1"/>
    </xf>
    <xf numFmtId="0" fontId="0" fillId="0" borderId="0" xfId="0" applyAlignment="1"/>
    <xf numFmtId="0" fontId="7" fillId="0" borderId="0" xfId="79" applyAlignment="1"/>
    <xf numFmtId="0" fontId="36" fillId="0" borderId="0" xfId="0" applyFont="1"/>
    <xf numFmtId="0" fontId="7" fillId="0" borderId="0" xfId="79" applyAlignment="1">
      <alignment horizontal="left"/>
    </xf>
    <xf numFmtId="0" fontId="37" fillId="0" borderId="0" xfId="0" applyFont="1" applyAlignment="1">
      <alignment horizontal="left"/>
    </xf>
    <xf numFmtId="0" fontId="38" fillId="0" borderId="0" xfId="0" applyFont="1"/>
    <xf numFmtId="0" fontId="7" fillId="0" borderId="0" xfId="79" applyAlignment="1">
      <alignment horizontal="left" indent="1"/>
    </xf>
    <xf numFmtId="0" fontId="40" fillId="0" borderId="0" xfId="79" applyFont="1" applyAlignment="1">
      <alignment horizontal="left" indent="1"/>
    </xf>
    <xf numFmtId="0" fontId="8" fillId="10" borderId="2" xfId="0" applyFont="1" applyFill="1" applyBorder="1" applyAlignment="1">
      <alignment horizontal="center" vertical="center"/>
    </xf>
    <xf numFmtId="169" fontId="8" fillId="10" borderId="2" xfId="0" applyNumberFormat="1" applyFont="1" applyFill="1" applyBorder="1" applyAlignment="1">
      <alignment horizontal="center" vertical="center"/>
    </xf>
    <xf numFmtId="169" fontId="8" fillId="4" borderId="2" xfId="0" applyNumberFormat="1" applyFont="1" applyFill="1" applyBorder="1" applyAlignment="1">
      <alignment horizontal="center" vertical="center"/>
    </xf>
    <xf numFmtId="10" fontId="8" fillId="10" borderId="2" xfId="0" applyNumberFormat="1" applyFont="1" applyFill="1" applyBorder="1" applyAlignment="1">
      <alignment horizontal="center" vertical="center"/>
    </xf>
    <xf numFmtId="169" fontId="9" fillId="9" borderId="2" xfId="0" applyNumberFormat="1" applyFont="1" applyFill="1" applyBorder="1" applyAlignment="1">
      <alignment horizontal="center" vertical="center" wrapText="1"/>
    </xf>
    <xf numFmtId="0" fontId="8" fillId="0" borderId="0" xfId="0" applyFont="1" applyAlignment="1">
      <alignment horizontal="left"/>
    </xf>
    <xf numFmtId="0" fontId="8" fillId="0" borderId="0" xfId="0" applyFont="1" applyAlignment="1">
      <alignment horizontal="left" wrapText="1"/>
    </xf>
    <xf numFmtId="165" fontId="9" fillId="0" borderId="0" xfId="0" applyNumberFormat="1" applyFont="1" applyBorder="1" applyAlignment="1">
      <alignment horizontal="center" wrapText="1"/>
    </xf>
    <xf numFmtId="2" fontId="8" fillId="10" borderId="2" xfId="0" applyNumberFormat="1" applyFont="1" applyFill="1" applyBorder="1" applyAlignment="1">
      <alignment horizontal="center" vertical="center"/>
    </xf>
    <xf numFmtId="0" fontId="8" fillId="0" borderId="0" xfId="0" applyFont="1" applyAlignment="1">
      <alignment horizontal="left" vertical="top"/>
    </xf>
    <xf numFmtId="43" fontId="8" fillId="0" borderId="0" xfId="9" applyFont="1" applyAlignment="1">
      <alignment horizontal="left"/>
    </xf>
    <xf numFmtId="165" fontId="8" fillId="0" borderId="0" xfId="0" applyNumberFormat="1" applyFont="1" applyAlignment="1">
      <alignment horizontal="left"/>
    </xf>
    <xf numFmtId="4" fontId="8" fillId="4" borderId="0" xfId="9" applyNumberFormat="1" applyFont="1" applyFill="1" applyBorder="1" applyAlignment="1">
      <alignment vertical="center" wrapText="1"/>
    </xf>
    <xf numFmtId="0" fontId="8" fillId="0" borderId="0" xfId="0" applyFont="1" applyAlignment="1">
      <alignment horizontal="left" wrapText="1"/>
    </xf>
    <xf numFmtId="43" fontId="21" fillId="0" borderId="0" xfId="79" applyNumberFormat="1" applyFont="1" applyAlignment="1">
      <alignment horizontal="left" wrapText="1"/>
    </xf>
    <xf numFmtId="0" fontId="9" fillId="9" borderId="2" xfId="0" applyFont="1" applyFill="1" applyBorder="1" applyAlignment="1">
      <alignment horizontal="center" vertical="center" wrapText="1"/>
    </xf>
    <xf numFmtId="165" fontId="9" fillId="4" borderId="0" xfId="0" applyNumberFormat="1" applyFont="1" applyFill="1" applyBorder="1" applyAlignment="1">
      <alignment horizontal="left" wrapText="1"/>
    </xf>
    <xf numFmtId="4" fontId="9" fillId="4" borderId="0" xfId="9" applyNumberFormat="1" applyFont="1" applyFill="1" applyBorder="1" applyAlignment="1">
      <alignment vertical="center"/>
    </xf>
    <xf numFmtId="2" fontId="9" fillId="9" borderId="2" xfId="0" applyNumberFormat="1" applyFont="1" applyFill="1" applyBorder="1" applyAlignment="1">
      <alignment horizontal="center" vertical="center"/>
    </xf>
    <xf numFmtId="0" fontId="8" fillId="10" borderId="7" xfId="0" applyFont="1" applyFill="1" applyBorder="1" applyAlignment="1">
      <alignment vertical="center"/>
    </xf>
    <xf numFmtId="0" fontId="9" fillId="9" borderId="6" xfId="0" applyFont="1" applyFill="1" applyBorder="1" applyAlignment="1">
      <alignment vertical="center" wrapText="1"/>
    </xf>
    <xf numFmtId="2" fontId="9" fillId="9" borderId="3" xfId="0" applyNumberFormat="1" applyFont="1" applyFill="1" applyBorder="1" applyAlignment="1">
      <alignment horizontal="center" vertical="center"/>
    </xf>
    <xf numFmtId="0" fontId="9" fillId="0" borderId="0" xfId="0" applyFont="1" applyFill="1" applyBorder="1" applyAlignment="1">
      <alignment vertical="center"/>
    </xf>
    <xf numFmtId="171" fontId="9" fillId="9" borderId="2" xfId="9" applyNumberFormat="1" applyFont="1" applyFill="1" applyBorder="1" applyAlignment="1">
      <alignment vertical="center"/>
    </xf>
    <xf numFmtId="171" fontId="9" fillId="9" borderId="3" xfId="0" applyNumberFormat="1" applyFont="1" applyFill="1" applyBorder="1"/>
    <xf numFmtId="0" fontId="8" fillId="0" borderId="0" xfId="0" applyFont="1" applyAlignment="1">
      <alignment horizontal="left" wrapText="1"/>
    </xf>
    <xf numFmtId="170" fontId="11" fillId="0" borderId="0" xfId="0" applyNumberFormat="1" applyFont="1"/>
    <xf numFmtId="43" fontId="17" fillId="4" borderId="2" xfId="9" applyFont="1" applyFill="1" applyBorder="1" applyAlignment="1">
      <alignment vertical="center"/>
    </xf>
    <xf numFmtId="43" fontId="17" fillId="10" borderId="2" xfId="9" applyFont="1" applyFill="1" applyBorder="1" applyAlignment="1">
      <alignment vertical="center"/>
    </xf>
    <xf numFmtId="2" fontId="17" fillId="10" borderId="2" xfId="0" applyNumberFormat="1" applyFont="1" applyFill="1" applyBorder="1" applyAlignment="1">
      <alignment horizontal="center" vertical="center"/>
    </xf>
    <xf numFmtId="0" fontId="8" fillId="0" borderId="0" xfId="0" applyFont="1" applyBorder="1" applyAlignment="1">
      <alignment horizontal="center"/>
    </xf>
    <xf numFmtId="0" fontId="35" fillId="0" borderId="0" xfId="0" applyFont="1" applyBorder="1" applyAlignment="1">
      <alignment horizontal="center" vertical="center"/>
    </xf>
    <xf numFmtId="0" fontId="8" fillId="0" borderId="0" xfId="0" applyFont="1" applyAlignment="1">
      <alignment horizontal="left" wrapText="1"/>
    </xf>
    <xf numFmtId="0" fontId="8" fillId="0" borderId="13" xfId="0" applyFont="1" applyBorder="1" applyAlignment="1"/>
    <xf numFmtId="0" fontId="8" fillId="0" borderId="5" xfId="0" applyFont="1" applyBorder="1" applyAlignment="1"/>
    <xf numFmtId="0" fontId="44" fillId="9" borderId="2" xfId="0" applyFont="1" applyFill="1" applyBorder="1" applyAlignment="1">
      <alignment horizontal="center" vertical="center" wrapText="1"/>
    </xf>
    <xf numFmtId="0" fontId="36" fillId="9" borderId="2" xfId="0" applyFont="1" applyFill="1" applyBorder="1" applyAlignment="1">
      <alignment horizontal="center" vertical="center"/>
    </xf>
    <xf numFmtId="0" fontId="8" fillId="2" borderId="2" xfId="0" applyFont="1" applyFill="1" applyBorder="1" applyAlignment="1">
      <alignment vertical="center" wrapText="1"/>
    </xf>
    <xf numFmtId="0" fontId="8" fillId="0" borderId="2" xfId="0" applyFont="1" applyBorder="1" applyAlignment="1">
      <alignment vertical="center" wrapText="1"/>
    </xf>
    <xf numFmtId="0" fontId="9" fillId="9" borderId="17" xfId="0" applyFont="1" applyFill="1" applyBorder="1" applyAlignment="1">
      <alignment horizontal="left" vertical="center" wrapText="1"/>
    </xf>
    <xf numFmtId="0" fontId="9" fillId="9" borderId="5" xfId="0" applyFont="1" applyFill="1" applyBorder="1" applyAlignment="1">
      <alignment horizontal="left" vertical="center" wrapText="1"/>
    </xf>
    <xf numFmtId="0" fontId="9" fillId="9" borderId="18" xfId="0" applyFont="1" applyFill="1" applyBorder="1" applyAlignment="1">
      <alignment horizontal="left" vertical="center" wrapText="1"/>
    </xf>
    <xf numFmtId="0" fontId="8" fillId="10" borderId="17" xfId="0" applyFont="1" applyFill="1" applyBorder="1" applyAlignment="1">
      <alignment horizontal="left" wrapText="1"/>
    </xf>
    <xf numFmtId="0" fontId="8" fillId="10" borderId="5" xfId="0" applyFont="1" applyFill="1" applyBorder="1" applyAlignment="1">
      <alignment horizontal="left" wrapText="1"/>
    </xf>
    <xf numFmtId="0" fontId="9" fillId="9" borderId="23" xfId="0" applyFont="1" applyFill="1" applyBorder="1" applyAlignment="1">
      <alignment horizontal="center" vertical="center"/>
    </xf>
    <xf numFmtId="0" fontId="9" fillId="9" borderId="24" xfId="0" applyFont="1" applyFill="1" applyBorder="1" applyAlignment="1">
      <alignment horizontal="center" vertical="center"/>
    </xf>
    <xf numFmtId="165" fontId="9" fillId="4" borderId="0" xfId="0" applyNumberFormat="1" applyFont="1" applyFill="1" applyBorder="1" applyAlignment="1">
      <alignment horizontal="left" vertical="center" wrapText="1"/>
    </xf>
    <xf numFmtId="0" fontId="9" fillId="10" borderId="2" xfId="0" applyFont="1" applyFill="1" applyBorder="1" applyAlignment="1">
      <alignment horizontal="center" vertical="center" textRotation="90"/>
    </xf>
    <xf numFmtId="0" fontId="8" fillId="0" borderId="0" xfId="0" applyFont="1" applyAlignment="1">
      <alignment horizontal="left" vertical="top" wrapText="1"/>
    </xf>
    <xf numFmtId="0" fontId="8" fillId="0" borderId="0" xfId="0" applyFont="1" applyAlignment="1">
      <alignment horizontal="left" vertical="top"/>
    </xf>
    <xf numFmtId="43" fontId="21" fillId="0" borderId="0" xfId="79" applyNumberFormat="1" applyFont="1" applyAlignment="1">
      <alignment horizontal="left" wrapText="1"/>
    </xf>
    <xf numFmtId="0" fontId="36" fillId="5" borderId="6" xfId="0" applyFont="1" applyFill="1" applyBorder="1" applyAlignment="1">
      <alignment horizontal="left" vertical="center"/>
    </xf>
    <xf numFmtId="0" fontId="36" fillId="5" borderId="14" xfId="0" applyFont="1" applyFill="1" applyBorder="1" applyAlignment="1">
      <alignment horizontal="left" vertical="center"/>
    </xf>
    <xf numFmtId="0" fontId="36" fillId="5" borderId="7" xfId="0" applyFont="1" applyFill="1" applyBorder="1" applyAlignment="1">
      <alignment horizontal="left" vertical="center"/>
    </xf>
    <xf numFmtId="0" fontId="8" fillId="0" borderId="12" xfId="0" applyFont="1" applyBorder="1" applyAlignment="1">
      <alignment horizontal="center"/>
    </xf>
    <xf numFmtId="0" fontId="8" fillId="0" borderId="16" xfId="0" applyFont="1" applyBorder="1" applyAlignment="1">
      <alignment horizontal="center"/>
    </xf>
    <xf numFmtId="0" fontId="8" fillId="0" borderId="1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33" fillId="0" borderId="21" xfId="0" applyFont="1" applyBorder="1" applyAlignment="1">
      <alignment horizontal="left" wrapText="1"/>
    </xf>
    <xf numFmtId="0" fontId="33" fillId="0" borderId="0" xfId="0" applyFont="1" applyAlignment="1">
      <alignment horizontal="left" wrapText="1"/>
    </xf>
    <xf numFmtId="0" fontId="32" fillId="0" borderId="0" xfId="0" applyFont="1" applyAlignment="1">
      <alignment horizontal="left" wrapText="1"/>
    </xf>
    <xf numFmtId="0" fontId="8" fillId="0" borderId="6" xfId="0" applyFont="1" applyBorder="1" applyAlignment="1">
      <alignment vertical="center" wrapText="1"/>
    </xf>
    <xf numFmtId="0" fontId="8" fillId="0" borderId="10" xfId="0" applyFont="1" applyFill="1" applyBorder="1" applyAlignment="1"/>
    <xf numFmtId="0" fontId="12" fillId="9" borderId="2" xfId="0" applyFont="1" applyFill="1" applyBorder="1" applyAlignment="1">
      <alignment horizontal="center" vertical="center" wrapText="1"/>
    </xf>
    <xf numFmtId="0" fontId="9" fillId="9" borderId="2" xfId="0" applyFont="1" applyFill="1" applyBorder="1" applyAlignment="1">
      <alignment horizontal="center" vertical="center"/>
    </xf>
    <xf numFmtId="0" fontId="9" fillId="9" borderId="6" xfId="0" applyFont="1" applyFill="1" applyBorder="1" applyAlignment="1">
      <alignment horizontal="center" vertical="center"/>
    </xf>
    <xf numFmtId="0" fontId="8" fillId="0" borderId="2" xfId="0" applyFont="1" applyBorder="1" applyAlignment="1">
      <alignment horizontal="center"/>
    </xf>
    <xf numFmtId="0" fontId="9" fillId="0" borderId="2" xfId="0" applyFont="1" applyBorder="1" applyAlignment="1">
      <alignment horizontal="center" vertical="center" wrapText="1"/>
    </xf>
    <xf numFmtId="0" fontId="9" fillId="9" borderId="14" xfId="0" applyFont="1" applyFill="1" applyBorder="1" applyAlignment="1">
      <alignment horizontal="center" vertical="center"/>
    </xf>
    <xf numFmtId="0" fontId="9" fillId="9" borderId="7" xfId="0" applyFont="1" applyFill="1" applyBorder="1" applyAlignment="1">
      <alignment horizontal="center" vertical="center"/>
    </xf>
    <xf numFmtId="2" fontId="8" fillId="0" borderId="0" xfId="0" applyNumberFormat="1" applyFont="1" applyAlignment="1">
      <alignment horizontal="left" wrapText="1"/>
    </xf>
    <xf numFmtId="0" fontId="9" fillId="10" borderId="21" xfId="0" applyFont="1" applyFill="1" applyBorder="1" applyAlignment="1">
      <alignment horizontal="center" vertical="center" textRotation="90"/>
    </xf>
    <xf numFmtId="0" fontId="9" fillId="0" borderId="22" xfId="0" applyFont="1" applyBorder="1" applyAlignment="1">
      <alignment horizontal="left" vertical="center"/>
    </xf>
    <xf numFmtId="43" fontId="28" fillId="4" borderId="2" xfId="9" applyNumberFormat="1" applyFont="1" applyFill="1" applyBorder="1" applyAlignment="1">
      <alignment horizontal="center" vertical="center" wrapText="1"/>
    </xf>
    <xf numFmtId="0" fontId="24" fillId="9" borderId="19" xfId="0" applyFont="1" applyFill="1" applyBorder="1" applyAlignment="1">
      <alignment horizontal="center" vertical="center" wrapText="1"/>
    </xf>
    <xf numFmtId="0" fontId="24" fillId="9" borderId="4" xfId="0" applyFont="1" applyFill="1" applyBorder="1" applyAlignment="1">
      <alignment horizontal="center" vertical="center" wrapText="1"/>
    </xf>
    <xf numFmtId="43" fontId="12" fillId="9" borderId="2" xfId="9" applyNumberFormat="1" applyFont="1" applyFill="1" applyBorder="1" applyAlignment="1">
      <alignment horizontal="center" vertical="center" wrapText="1"/>
    </xf>
    <xf numFmtId="0" fontId="34" fillId="0" borderId="0" xfId="0" applyFont="1" applyFill="1" applyBorder="1" applyAlignment="1">
      <alignment horizontal="left" wrapText="1"/>
    </xf>
    <xf numFmtId="43" fontId="12" fillId="4" borderId="2" xfId="9" applyNumberFormat="1" applyFont="1" applyFill="1" applyBorder="1" applyAlignment="1">
      <alignment horizontal="center" vertical="center" wrapText="1"/>
    </xf>
    <xf numFmtId="0" fontId="24" fillId="9" borderId="6" xfId="0" applyFont="1" applyFill="1" applyBorder="1" applyAlignment="1">
      <alignment horizontal="left" vertical="center" wrapText="1"/>
    </xf>
    <xf numFmtId="0" fontId="24" fillId="9" borderId="7"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32" fillId="9" borderId="2" xfId="0" applyFont="1" applyFill="1" applyBorder="1" applyAlignment="1">
      <alignment horizontal="left" vertical="center" wrapText="1"/>
    </xf>
    <xf numFmtId="0" fontId="32" fillId="9" borderId="2" xfId="0" applyFont="1" applyFill="1" applyBorder="1" applyAlignment="1">
      <alignment wrapText="1"/>
    </xf>
    <xf numFmtId="0" fontId="8" fillId="0" borderId="6" xfId="0" applyFont="1" applyBorder="1" applyAlignment="1">
      <alignment horizontal="center"/>
    </xf>
    <xf numFmtId="0" fontId="8" fillId="0" borderId="14" xfId="0" applyFont="1" applyBorder="1" applyAlignment="1">
      <alignment horizontal="center"/>
    </xf>
    <xf numFmtId="0" fontId="8" fillId="0" borderId="7" xfId="0" applyFont="1" applyBorder="1" applyAlignment="1">
      <alignment horizontal="center"/>
    </xf>
    <xf numFmtId="0" fontId="8" fillId="0" borderId="2" xfId="0" applyFont="1" applyBorder="1" applyAlignment="1"/>
    <xf numFmtId="0" fontId="24" fillId="9" borderId="2"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22" fillId="9" borderId="2" xfId="0" applyFont="1" applyFill="1" applyBorder="1" applyAlignment="1">
      <alignment horizontal="center" vertical="center" wrapText="1"/>
    </xf>
    <xf numFmtId="0" fontId="22" fillId="9" borderId="2" xfId="0" applyFont="1" applyFill="1" applyBorder="1" applyAlignment="1">
      <alignment horizontal="center" vertical="center"/>
    </xf>
    <xf numFmtId="0" fontId="23" fillId="9" borderId="2" xfId="0" applyFont="1" applyFill="1" applyBorder="1" applyAlignment="1">
      <alignment horizontal="center" vertical="center"/>
    </xf>
    <xf numFmtId="43" fontId="9" fillId="4" borderId="2" xfId="9" applyNumberFormat="1" applyFont="1" applyFill="1" applyBorder="1" applyAlignment="1">
      <alignment horizontal="center" vertical="center" wrapText="1"/>
    </xf>
    <xf numFmtId="43" fontId="8" fillId="4" borderId="2" xfId="9" applyNumberFormat="1" applyFont="1" applyFill="1" applyBorder="1" applyAlignment="1">
      <alignment vertical="center" wrapText="1"/>
    </xf>
    <xf numFmtId="0" fontId="25" fillId="0" borderId="2" xfId="0" applyFont="1" applyFill="1" applyBorder="1" applyAlignment="1">
      <alignment vertical="center" wrapText="1"/>
    </xf>
    <xf numFmtId="0" fontId="29" fillId="4" borderId="2" xfId="0" applyFont="1" applyFill="1" applyBorder="1" applyAlignment="1">
      <alignment horizontal="center" vertical="center" wrapText="1"/>
    </xf>
    <xf numFmtId="0" fontId="10" fillId="2" borderId="20" xfId="0" applyFont="1" applyFill="1" applyBorder="1" applyAlignment="1">
      <alignment horizontal="center" vertical="top"/>
    </xf>
    <xf numFmtId="0" fontId="10" fillId="2" borderId="4" xfId="0" applyFont="1" applyFill="1" applyBorder="1" applyAlignment="1">
      <alignment horizontal="center" vertical="top"/>
    </xf>
  </cellXfs>
  <cellStyles count="80">
    <cellStyle name="Collegamento ipertestuale" xfId="79" builtinId="8"/>
    <cellStyle name="Euro" xfId="1" xr:uid="{00000000-0005-0000-0000-000001000000}"/>
    <cellStyle name="Euro 2" xfId="2" xr:uid="{00000000-0005-0000-0000-000002000000}"/>
    <cellStyle name="Euro 2 2" xfId="3" xr:uid="{00000000-0005-0000-0000-000003000000}"/>
    <cellStyle name="Euro 2 3" xfId="4" xr:uid="{00000000-0005-0000-0000-000004000000}"/>
    <cellStyle name="Euro 2 4" xfId="5" xr:uid="{00000000-0005-0000-0000-000005000000}"/>
    <cellStyle name="Euro 3" xfId="6" xr:uid="{00000000-0005-0000-0000-000006000000}"/>
    <cellStyle name="Euro 4" xfId="7" xr:uid="{00000000-0005-0000-0000-000007000000}"/>
    <cellStyle name="Euro 5" xfId="8" xr:uid="{00000000-0005-0000-0000-000008000000}"/>
    <cellStyle name="Migliaia" xfId="9" builtinId="3"/>
    <cellStyle name="Migliaia (0)_UA." xfId="10" xr:uid="{00000000-0005-0000-0000-00000A000000}"/>
    <cellStyle name="Migliaia 10" xfId="11" xr:uid="{00000000-0005-0000-0000-00000B000000}"/>
    <cellStyle name="Migliaia 10 2" xfId="12" xr:uid="{00000000-0005-0000-0000-00000C000000}"/>
    <cellStyle name="Migliaia 11" xfId="13" xr:uid="{00000000-0005-0000-0000-00000D000000}"/>
    <cellStyle name="Migliaia 11 2" xfId="14" xr:uid="{00000000-0005-0000-0000-00000E000000}"/>
    <cellStyle name="Migliaia 12" xfId="15" xr:uid="{00000000-0005-0000-0000-00000F000000}"/>
    <cellStyle name="Migliaia 12 2" xfId="16" xr:uid="{00000000-0005-0000-0000-000010000000}"/>
    <cellStyle name="Migliaia 13" xfId="17" xr:uid="{00000000-0005-0000-0000-000011000000}"/>
    <cellStyle name="Migliaia 13 2" xfId="18" xr:uid="{00000000-0005-0000-0000-000012000000}"/>
    <cellStyle name="Migliaia 2" xfId="19" xr:uid="{00000000-0005-0000-0000-000013000000}"/>
    <cellStyle name="Migliaia 2 2" xfId="20" xr:uid="{00000000-0005-0000-0000-000014000000}"/>
    <cellStyle name="Migliaia 2 2 2" xfId="21" xr:uid="{00000000-0005-0000-0000-000015000000}"/>
    <cellStyle name="Migliaia 2 3" xfId="22" xr:uid="{00000000-0005-0000-0000-000016000000}"/>
    <cellStyle name="Migliaia 3" xfId="23" xr:uid="{00000000-0005-0000-0000-000017000000}"/>
    <cellStyle name="Migliaia 3 2" xfId="24" xr:uid="{00000000-0005-0000-0000-000018000000}"/>
    <cellStyle name="Migliaia 3 2 2" xfId="25" xr:uid="{00000000-0005-0000-0000-000019000000}"/>
    <cellStyle name="Migliaia 3 2 3" xfId="26" xr:uid="{00000000-0005-0000-0000-00001A000000}"/>
    <cellStyle name="Migliaia 3 2 4" xfId="27" xr:uid="{00000000-0005-0000-0000-00001B000000}"/>
    <cellStyle name="Migliaia 3 3" xfId="28" xr:uid="{00000000-0005-0000-0000-00001C000000}"/>
    <cellStyle name="Migliaia 4" xfId="29" xr:uid="{00000000-0005-0000-0000-00001D000000}"/>
    <cellStyle name="Migliaia 4 2" xfId="30" xr:uid="{00000000-0005-0000-0000-00001E000000}"/>
    <cellStyle name="Migliaia 4 3" xfId="31" xr:uid="{00000000-0005-0000-0000-00001F000000}"/>
    <cellStyle name="Migliaia 4 4" xfId="32" xr:uid="{00000000-0005-0000-0000-000020000000}"/>
    <cellStyle name="Migliaia 5" xfId="33" xr:uid="{00000000-0005-0000-0000-000021000000}"/>
    <cellStyle name="Migliaia 5 2" xfId="34" xr:uid="{00000000-0005-0000-0000-000022000000}"/>
    <cellStyle name="Migliaia 5 3" xfId="35" xr:uid="{00000000-0005-0000-0000-000023000000}"/>
    <cellStyle name="Migliaia 5 4" xfId="36" xr:uid="{00000000-0005-0000-0000-000024000000}"/>
    <cellStyle name="Migliaia 6" xfId="37" xr:uid="{00000000-0005-0000-0000-000025000000}"/>
    <cellStyle name="Migliaia 6 2" xfId="38" xr:uid="{00000000-0005-0000-0000-000026000000}"/>
    <cellStyle name="Migliaia 6 3" xfId="39" xr:uid="{00000000-0005-0000-0000-000027000000}"/>
    <cellStyle name="Migliaia 7" xfId="40" xr:uid="{00000000-0005-0000-0000-000028000000}"/>
    <cellStyle name="Migliaia 8" xfId="41" xr:uid="{00000000-0005-0000-0000-000029000000}"/>
    <cellStyle name="Migliaia 8 2" xfId="42" xr:uid="{00000000-0005-0000-0000-00002A000000}"/>
    <cellStyle name="Migliaia 9" xfId="43" xr:uid="{00000000-0005-0000-0000-00002B000000}"/>
    <cellStyle name="Migliaia 9 2" xfId="44" xr:uid="{00000000-0005-0000-0000-00002C000000}"/>
    <cellStyle name="Normale" xfId="0" builtinId="0"/>
    <cellStyle name="Normale 2" xfId="45" xr:uid="{00000000-0005-0000-0000-00002E000000}"/>
    <cellStyle name="Normale 2 2" xfId="46" xr:uid="{00000000-0005-0000-0000-00002F000000}"/>
    <cellStyle name="Normale 2 2 2" xfId="47" xr:uid="{00000000-0005-0000-0000-000030000000}"/>
    <cellStyle name="Normale 2 2 3" xfId="48" xr:uid="{00000000-0005-0000-0000-000031000000}"/>
    <cellStyle name="Normale 2 2 4" xfId="49" xr:uid="{00000000-0005-0000-0000-000032000000}"/>
    <cellStyle name="Normale 2 3" xfId="50" xr:uid="{00000000-0005-0000-0000-000033000000}"/>
    <cellStyle name="Normale 3" xfId="51" xr:uid="{00000000-0005-0000-0000-000034000000}"/>
    <cellStyle name="Normale 3 2" xfId="52" xr:uid="{00000000-0005-0000-0000-000035000000}"/>
    <cellStyle name="Normale 3 3" xfId="53" xr:uid="{00000000-0005-0000-0000-000036000000}"/>
    <cellStyle name="Normale 3 4" xfId="54" xr:uid="{00000000-0005-0000-0000-000037000000}"/>
    <cellStyle name="Normale 4" xfId="55" xr:uid="{00000000-0005-0000-0000-000038000000}"/>
    <cellStyle name="Percentuale 2" xfId="56" xr:uid="{00000000-0005-0000-0000-000039000000}"/>
    <cellStyle name="Percentuale 2 2" xfId="57" xr:uid="{00000000-0005-0000-0000-00003A000000}"/>
    <cellStyle name="Percentuale 2 2 2" xfId="58" xr:uid="{00000000-0005-0000-0000-00003B000000}"/>
    <cellStyle name="Percentuale 2 2 3" xfId="59" xr:uid="{00000000-0005-0000-0000-00003C000000}"/>
    <cellStyle name="Percentuale 2 2 4" xfId="60" xr:uid="{00000000-0005-0000-0000-00003D000000}"/>
    <cellStyle name="Percentuale 2 3" xfId="61" xr:uid="{00000000-0005-0000-0000-00003E000000}"/>
    <cellStyle name="Percentuale 2 4" xfId="62" xr:uid="{00000000-0005-0000-0000-00003F000000}"/>
    <cellStyle name="Percentuale 2 5" xfId="63" xr:uid="{00000000-0005-0000-0000-000040000000}"/>
    <cellStyle name="Percentuale 2 6" xfId="64" xr:uid="{00000000-0005-0000-0000-000041000000}"/>
    <cellStyle name="Percentuale 3" xfId="65" xr:uid="{00000000-0005-0000-0000-000042000000}"/>
    <cellStyle name="Percentuale 3 2" xfId="66" xr:uid="{00000000-0005-0000-0000-000043000000}"/>
    <cellStyle name="Percentuale 3 3" xfId="67" xr:uid="{00000000-0005-0000-0000-000044000000}"/>
    <cellStyle name="Percentuale 3 4" xfId="68" xr:uid="{00000000-0005-0000-0000-000045000000}"/>
    <cellStyle name="Percentuale 3 5" xfId="69" xr:uid="{00000000-0005-0000-0000-000046000000}"/>
    <cellStyle name="Percentuale 4" xfId="70" xr:uid="{00000000-0005-0000-0000-000047000000}"/>
    <cellStyle name="Percentuale 4 2" xfId="71" xr:uid="{00000000-0005-0000-0000-000048000000}"/>
    <cellStyle name="Percentuale 4 3" xfId="72" xr:uid="{00000000-0005-0000-0000-000049000000}"/>
    <cellStyle name="Percentuale 4 4" xfId="73" xr:uid="{00000000-0005-0000-0000-00004A000000}"/>
    <cellStyle name="Percentuale 5" xfId="74" xr:uid="{00000000-0005-0000-0000-00004B000000}"/>
    <cellStyle name="Percentuale 5 2" xfId="75" xr:uid="{00000000-0005-0000-0000-00004C000000}"/>
    <cellStyle name="Percentuale 6" xfId="76" xr:uid="{00000000-0005-0000-0000-00004D000000}"/>
    <cellStyle name="Percentuale 6 2" xfId="77" xr:uid="{00000000-0005-0000-0000-00004E000000}"/>
    <cellStyle name="Valuta (0)_UA." xfId="78" xr:uid="{00000000-0005-0000-0000-00004F000000}"/>
  </cellStyles>
  <dxfs count="6">
    <dxf>
      <font>
        <color rgb="FFE3D4CD"/>
      </font>
    </dxf>
    <dxf>
      <font>
        <color theme="0" tint="-0.14996795556505021"/>
      </font>
    </dxf>
    <dxf>
      <font>
        <color rgb="FFC00000"/>
      </font>
      <fill>
        <patternFill>
          <fgColor rgb="FFC00000"/>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ont>
        <color rgb="FFC00000"/>
      </font>
      <fill>
        <patternFill>
          <fgColor rgb="FFFF0000"/>
          <bgColor rgb="FFE3D4CD"/>
        </patternFill>
      </fill>
    </dxf>
  </dxfs>
  <tableStyles count="0" defaultTableStyle="TableStyleMedium9" defaultPivotStyle="PivotStyleLight16"/>
  <colors>
    <mruColors>
      <color rgb="FFE3D4CD"/>
      <color rgb="FFD5FC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miur.gov.it/documents/20182/4708557/DD+1628+del+16.10.2020+-+Allegato+3+-+procedure+e+criteri+di+valutazione.pdf/2361046b-4cdd-3ece-9f1d-e74666265fd0?version=1.0&amp;t=1603982856932" TargetMode="External"/><Relationship Id="rId13" Type="http://schemas.openxmlformats.org/officeDocument/2006/relationships/printerSettings" Target="../printerSettings/printerSettings1.bin"/><Relationship Id="rId3" Type="http://schemas.openxmlformats.org/officeDocument/2006/relationships/hyperlink" Target="https://prin.cineca.it/documenti/2020/Facsimile_presentazione_domanda.pdf" TargetMode="External"/><Relationship Id="rId7" Type="http://schemas.openxmlformats.org/officeDocument/2006/relationships/hyperlink" Target="https://www.miur.gov.it/documents/20182/4708557/DD+1628+del+16.10.2020+-+Allegato+2+-+criteri+per+la+determinazione+dei+costi.pdf/8a53f6d7-d90d-8105-035d-ff06980fa2a5?version=1.0&amp;t=1603982856604" TargetMode="External"/><Relationship Id="rId12" Type="http://schemas.openxmlformats.org/officeDocument/2006/relationships/hyperlink" Target="https://www.unipi.it/index.php/miur/itemlist/category/1741-bando-prin-2020" TargetMode="External"/><Relationship Id="rId2" Type="http://schemas.openxmlformats.org/officeDocument/2006/relationships/hyperlink" Target="https://prin.cineca.it/documenti/2020/Facsimile_presentazione_domanda_ENG.pdf" TargetMode="External"/><Relationship Id="rId1" Type="http://schemas.openxmlformats.org/officeDocument/2006/relationships/hyperlink" Target="https://loginmiur.cineca.it/front.php/login.html" TargetMode="External"/><Relationship Id="rId6" Type="http://schemas.openxmlformats.org/officeDocument/2006/relationships/hyperlink" Target="https://www.miur.gov.it/documents/20182/4708557/DD+1628+del+16.10.2020+-+Allegato+1+-+settori+ERC.pdf/b2e0be7c-eeb4-8bd0-4ff7-ba6a7af308ae?version=1.0&amp;t=1603982856272" TargetMode="External"/><Relationship Id="rId11" Type="http://schemas.openxmlformats.org/officeDocument/2006/relationships/hyperlink" Target="https://www.unipi.it/index.php/miur/item/19396-faq" TargetMode="External"/><Relationship Id="rId5" Type="http://schemas.openxmlformats.org/officeDocument/2006/relationships/hyperlink" Target="https://www.miur.gov.it/documents/20182/4708557/Decreto+Direttoriale+n.1628+del+16-10-2020.pdf/e6163f8c-ad19-edfe-4fb3-019a71237b15?version=1.0&amp;t=1603982835401" TargetMode="External"/><Relationship Id="rId10" Type="http://schemas.openxmlformats.org/officeDocument/2006/relationships/hyperlink" Target="https://www.miur.gov.it/documents/20182/4708557/DD.+1628+del+16.10.2020+-+Linee+guida+per+i+Revisori.pdf/a37600e1-bfb8-37f4-d029-771f3ff053d8?version=1.0&amp;t=1603982857604" TargetMode="External"/><Relationship Id="rId4" Type="http://schemas.openxmlformats.org/officeDocument/2006/relationships/hyperlink" Target="https://www.miur.gov.it/web/guest/enti-pubblici-di-ricerca1" TargetMode="External"/><Relationship Id="rId9" Type="http://schemas.openxmlformats.org/officeDocument/2006/relationships/hyperlink" Target="https://www.miur.gov.it/documents/20182/4708557/DD.+1628+del+16.10.2020+-+Linee+guida+per+i+Comitati+di+Selezione.pdf/9b323cf3-e54c-c54e-c35a-55a8e9814ad2?version=1.0&amp;t=1603982857258" TargetMode="External"/><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www.unipi.it/index.php/costi-e-tabelle-retributive/item/2036-tabelle-retributive-del-personale-docente-dellateneo"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5.bin"/><Relationship Id="rId1" Type="http://schemas.openxmlformats.org/officeDocument/2006/relationships/hyperlink" Target="https://www.miur.gov.it/documents/20182/4708557/DD+1628+del+16.10.2020+-+Allegato+2+-+criteri+per+la+determinazione+dei+costi.pdf/8a53f6d7-d90d-8105-035d-ff06980fa2a5?version=1.0&amp;t=1603982856604"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AFA6A-B6C1-4C3B-92D7-447728F60CEF}">
  <sheetPr>
    <tabColor theme="0" tint="-0.14999847407452621"/>
  </sheetPr>
  <dimension ref="A1:I19"/>
  <sheetViews>
    <sheetView tabSelected="1" view="pageLayout" zoomScaleNormal="100" workbookViewId="0">
      <selection activeCell="B19" sqref="B19"/>
    </sheetView>
  </sheetViews>
  <sheetFormatPr baseColWidth="10" defaultColWidth="10.83203125" defaultRowHeight="14"/>
  <cols>
    <col min="1" max="1" width="1.83203125" style="1" customWidth="1"/>
    <col min="2" max="2" width="23.33203125" style="1" customWidth="1"/>
    <col min="3" max="3" width="18.5" style="1" customWidth="1"/>
    <col min="4" max="4" width="16" style="1" customWidth="1"/>
    <col min="5" max="5" width="13.33203125" style="1" customWidth="1"/>
    <col min="6" max="6" width="5.83203125" style="1" customWidth="1"/>
    <col min="7" max="16384" width="10.83203125" style="1"/>
  </cols>
  <sheetData>
    <row r="1" spans="1:9" ht="63" customHeight="1">
      <c r="A1" s="128"/>
      <c r="B1" s="128"/>
      <c r="C1" s="128"/>
      <c r="D1" s="128"/>
      <c r="E1" s="128"/>
    </row>
    <row r="2" spans="1:9" ht="37.5" customHeight="1">
      <c r="A2" s="129" t="s">
        <v>95</v>
      </c>
      <c r="B2" s="129"/>
      <c r="C2" s="129"/>
      <c r="D2" s="129"/>
      <c r="E2" s="129"/>
      <c r="F2" s="90"/>
      <c r="G2" s="90"/>
      <c r="H2" s="90"/>
      <c r="I2" s="90"/>
    </row>
    <row r="3" spans="1:9" ht="45" customHeight="1">
      <c r="A3" s="130" t="s">
        <v>80</v>
      </c>
      <c r="B3" s="130"/>
      <c r="C3" s="130"/>
      <c r="D3" s="130"/>
      <c r="E3" s="130"/>
      <c r="F3" s="89"/>
      <c r="G3" s="89"/>
      <c r="H3" s="89"/>
      <c r="I3" s="89"/>
    </row>
    <row r="5" spans="1:9" ht="16">
      <c r="A5" s="92" t="s">
        <v>81</v>
      </c>
    </row>
    <row r="6" spans="1:9" ht="27.75" customHeight="1">
      <c r="A6" s="94" t="s">
        <v>89</v>
      </c>
      <c r="B6" s="91" t="s">
        <v>88</v>
      </c>
      <c r="C6" s="91"/>
    </row>
    <row r="7" spans="1:9" ht="27.75" customHeight="1">
      <c r="A7" s="94" t="s">
        <v>89</v>
      </c>
      <c r="B7" s="91" t="s">
        <v>87</v>
      </c>
    </row>
    <row r="8" spans="1:9" ht="23.25" customHeight="1">
      <c r="A8" s="95"/>
      <c r="B8" s="97" t="s">
        <v>91</v>
      </c>
    </row>
    <row r="9" spans="1:9" ht="23.25" customHeight="1">
      <c r="A9" s="95"/>
      <c r="B9" s="96" t="s">
        <v>90</v>
      </c>
    </row>
    <row r="10" spans="1:9" ht="23.25" customHeight="1">
      <c r="A10" s="95"/>
      <c r="B10" s="96" t="s">
        <v>92</v>
      </c>
    </row>
    <row r="11" spans="1:9" ht="23.25" customHeight="1">
      <c r="A11" s="95"/>
      <c r="B11" s="96" t="s">
        <v>93</v>
      </c>
    </row>
    <row r="12" spans="1:9" ht="23.25" customHeight="1">
      <c r="A12" s="95"/>
      <c r="B12" s="96" t="s">
        <v>94</v>
      </c>
    </row>
    <row r="13" spans="1:9" ht="23.25" customHeight="1">
      <c r="A13" s="94" t="s">
        <v>89</v>
      </c>
      <c r="B13" s="93" t="s">
        <v>83</v>
      </c>
    </row>
    <row r="14" spans="1:9" ht="23.25" customHeight="1">
      <c r="A14" s="94" t="s">
        <v>89</v>
      </c>
      <c r="B14" s="93" t="s">
        <v>84</v>
      </c>
    </row>
    <row r="15" spans="1:9" ht="23.25" customHeight="1">
      <c r="A15" s="94" t="s">
        <v>89</v>
      </c>
      <c r="B15" s="93" t="s">
        <v>85</v>
      </c>
    </row>
    <row r="16" spans="1:9" ht="23.25" customHeight="1">
      <c r="A16" s="94" t="s">
        <v>89</v>
      </c>
      <c r="B16" s="93" t="s">
        <v>86</v>
      </c>
    </row>
    <row r="17" spans="1:2" ht="23.25" customHeight="1">
      <c r="A17" s="94" t="s">
        <v>89</v>
      </c>
      <c r="B17" s="91" t="s">
        <v>82</v>
      </c>
    </row>
    <row r="19" spans="1:2">
      <c r="B19" s="1" t="s">
        <v>125</v>
      </c>
    </row>
  </sheetData>
  <mergeCells count="3">
    <mergeCell ref="A1:E1"/>
    <mergeCell ref="A2:E2"/>
    <mergeCell ref="A3:E3"/>
  </mergeCells>
  <hyperlinks>
    <hyperlink ref="B13" r:id="rId1" display="https://loginmiur.cineca.it/front.php/login.html" xr:uid="{6FA84A0F-128A-4902-BE1D-765A34665910}"/>
    <hyperlink ref="B14" r:id="rId2" display="https://prin.cineca.it/documenti/2020/Facsimile_presentazione_domanda_ENG.pdf" xr:uid="{315D47CF-4D79-46E5-AA71-CA2C39B80FEE}"/>
    <hyperlink ref="B15" r:id="rId3" display="https://prin.cineca.it/documenti/2020/Facsimile_presentazione_domanda.pdf" xr:uid="{F807180A-A99F-4CE7-BBCA-EB39611767C8}"/>
    <hyperlink ref="B16" r:id="rId4" display="https://www.miur.gov.it/web/guest/enti-pubblici-di-ricerca1" xr:uid="{465F217A-89D6-443D-9F96-825A339AB87C}"/>
    <hyperlink ref="B7" r:id="rId5" display="https://www.miur.gov.it/documents/20182/4708557/Decreto+Direttoriale+n.1628+del+16-10-2020.pdf/e6163f8c-ad19-edfe-4fb3-019a71237b15?version=1.0&amp;t=1603982835401" xr:uid="{03801EFB-B6B1-4875-9F91-C50BF0882D47}"/>
    <hyperlink ref="B8" r:id="rId6" display="https://www.miur.gov.it/documents/20182/4708557/DD+1628+del+16.10.2020+-+Allegato+1+-+settori+ERC.pdf/b2e0be7c-eeb4-8bd0-4ff7-ba6a7af308ae?version=1.0&amp;t=1603982856272" xr:uid="{BFD9CA1B-14BB-4AF6-A484-1807B4B4D5A4}"/>
    <hyperlink ref="B9" r:id="rId7" display="https://www.miur.gov.it/documents/20182/4708557/DD+1628+del+16.10.2020+-+Allegato+2+-+criteri+per+la+determinazione+dei+costi.pdf/8a53f6d7-d90d-8105-035d-ff06980fa2a5?version=1.0&amp;t=1603982856604" xr:uid="{4AC07659-DDC1-4B04-8984-965438EC8478}"/>
    <hyperlink ref="B10" r:id="rId8" display="https://www.miur.gov.it/documents/20182/4708557/DD+1628+del+16.10.2020+-+Allegato+3+-+procedure+e+criteri+di+valutazione.pdf/2361046b-4cdd-3ece-9f1d-e74666265fd0?version=1.0&amp;t=1603982856932" xr:uid="{40EE3490-E9F4-457E-970A-52AD5C5A31F1}"/>
    <hyperlink ref="B11" r:id="rId9" display="https://www.miur.gov.it/documents/20182/4708557/DD.+1628+del+16.10.2020+-+Linee+guida+per+i+Comitati+di+Selezione.pdf/9b323cf3-e54c-c54e-c35a-55a8e9814ad2?version=1.0&amp;t=1603982857258" xr:uid="{79182F32-07D5-4D57-9C1E-DB366814D7B7}"/>
    <hyperlink ref="B12" r:id="rId10" display="https://www.miur.gov.it/documents/20182/4708557/DD.+1628+del+16.10.2020+-+Linee+guida+per+i+Revisori.pdf/a37600e1-bfb8-37f4-d029-771f3ff053d8?version=1.0&amp;t=1603982857604" xr:uid="{36B48770-5936-4A6D-AE46-EB63B25FC953}"/>
    <hyperlink ref="B17" r:id="rId11" xr:uid="{954ED0F9-30B2-4DC0-AF8D-B479CF11ED4F}"/>
    <hyperlink ref="B6:C6" r:id="rId12" display="Pagine del sito di Ateneo dedicate al PRIN 2020" xr:uid="{D1229101-DD35-4CAF-95D8-8EC24D3B5896}"/>
  </hyperlinks>
  <printOptions horizontalCentered="1" verticalCentered="1"/>
  <pageMargins left="0.19685039370078741" right="0.19685039370078741" top="0.74803149606299213" bottom="0.19685039370078741" header="0.74803149606299213" footer="0.51181102362204722"/>
  <pageSetup paperSize="9" orientation="landscape" r:id="rId13"/>
  <headerFooter alignWithMargins="0">
    <oddHeader>&amp;L&amp;K000000&amp;G</oddHeader>
    <oddFooter xml:space="preserve">&amp;R
</oddFooter>
  </headerFooter>
  <legacyDrawingHF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sheetPr>
  <dimension ref="A1:AE35"/>
  <sheetViews>
    <sheetView topLeftCell="A9" zoomScale="132" zoomScaleNormal="90" zoomScalePageLayoutView="104" workbookViewId="0">
      <selection activeCell="A22" sqref="A22"/>
    </sheetView>
  </sheetViews>
  <sheetFormatPr baseColWidth="10" defaultColWidth="8.83203125" defaultRowHeight="14"/>
  <cols>
    <col min="1" max="1" width="27.1640625" style="1" customWidth="1"/>
    <col min="2" max="2" width="24.6640625" style="1" customWidth="1"/>
    <col min="3" max="3" width="20.6640625" style="1" customWidth="1"/>
    <col min="4" max="5" width="13.5" style="35" customWidth="1"/>
    <col min="6" max="6" width="7.6640625" style="1" customWidth="1"/>
    <col min="7" max="7" width="14.5" style="1" customWidth="1"/>
    <col min="8" max="8" width="14.83203125" style="1" customWidth="1"/>
    <col min="9" max="9" width="13.33203125" style="1" customWidth="1"/>
    <col min="10" max="10" width="24.5" style="36" hidden="1" customWidth="1"/>
    <col min="11" max="11" width="5.1640625" style="1" customWidth="1"/>
    <col min="12" max="12" width="74" style="1" customWidth="1"/>
    <col min="13" max="21" width="17.1640625" style="1" customWidth="1"/>
    <col min="22" max="22" width="8.83203125" style="1"/>
    <col min="23" max="23" width="20.1640625" style="1" customWidth="1"/>
    <col min="24" max="24" width="10.1640625" style="1" bestFit="1" customWidth="1"/>
    <col min="25" max="16384" width="8.83203125" style="1"/>
  </cols>
  <sheetData>
    <row r="1" spans="1:30" ht="63" customHeight="1">
      <c r="A1" s="131"/>
      <c r="B1" s="132"/>
      <c r="C1" s="132"/>
      <c r="D1" s="137" t="s">
        <v>0</v>
      </c>
      <c r="E1" s="138"/>
      <c r="F1" s="139"/>
      <c r="G1" s="140"/>
      <c r="H1" s="141"/>
      <c r="I1" s="141"/>
      <c r="J1" s="141"/>
      <c r="K1" s="80" t="s">
        <v>1</v>
      </c>
      <c r="W1" s="2"/>
    </row>
    <row r="2" spans="1:30" ht="27" customHeight="1">
      <c r="A2" s="133" t="s">
        <v>115</v>
      </c>
      <c r="B2" s="133"/>
      <c r="C2" s="133"/>
      <c r="D2" s="134"/>
      <c r="E2" s="134"/>
      <c r="F2" s="134"/>
      <c r="G2" s="134"/>
      <c r="H2" s="134"/>
      <c r="I2" s="134"/>
      <c r="J2" s="134"/>
      <c r="K2" s="145" t="s">
        <v>71</v>
      </c>
      <c r="V2" s="3"/>
      <c r="W2" s="4" t="s">
        <v>2</v>
      </c>
      <c r="X2" s="2"/>
      <c r="Y2" s="3"/>
      <c r="Z2" s="3"/>
      <c r="AA2" s="3"/>
      <c r="AB2" s="3"/>
      <c r="AC2" s="3"/>
      <c r="AD2" s="3"/>
    </row>
    <row r="3" spans="1:30" ht="49" customHeight="1">
      <c r="A3" s="135" t="s">
        <v>117</v>
      </c>
      <c r="B3" s="136"/>
      <c r="C3" s="136"/>
      <c r="D3" s="136"/>
      <c r="E3" s="136"/>
      <c r="F3" s="136"/>
      <c r="G3" s="136"/>
      <c r="H3" s="136"/>
      <c r="I3" s="136"/>
      <c r="J3" s="136"/>
      <c r="K3" s="145"/>
      <c r="V3" s="3"/>
      <c r="W3" s="4" t="s">
        <v>8</v>
      </c>
      <c r="X3" s="2"/>
      <c r="Y3" s="3"/>
      <c r="Z3" s="3"/>
      <c r="AA3" s="3"/>
      <c r="AB3" s="3"/>
      <c r="AC3" s="3"/>
      <c r="AD3" s="3"/>
    </row>
    <row r="4" spans="1:30" ht="20" customHeight="1">
      <c r="A4" s="149" t="s">
        <v>9</v>
      </c>
      <c r="B4" s="150"/>
      <c r="C4" s="150"/>
      <c r="D4" s="150"/>
      <c r="E4" s="150"/>
      <c r="F4" s="150"/>
      <c r="G4" s="150"/>
      <c r="H4" s="150"/>
      <c r="I4" s="151"/>
      <c r="J4" s="8"/>
      <c r="K4" s="145"/>
      <c r="V4" s="3"/>
      <c r="W4" s="2"/>
      <c r="X4" s="2"/>
      <c r="Y4" s="2"/>
      <c r="Z4" s="3"/>
      <c r="AA4" s="3"/>
      <c r="AB4" s="3"/>
      <c r="AC4" s="3"/>
      <c r="AD4" s="3"/>
    </row>
    <row r="5" spans="1:30" ht="60">
      <c r="A5" s="5" t="s">
        <v>3</v>
      </c>
      <c r="B5" s="118" t="s">
        <v>122</v>
      </c>
      <c r="C5" s="27" t="s">
        <v>120</v>
      </c>
      <c r="D5" s="6" t="s">
        <v>57</v>
      </c>
      <c r="E5" s="6" t="s">
        <v>5</v>
      </c>
      <c r="F5" s="5" t="s">
        <v>6</v>
      </c>
      <c r="G5" s="5" t="s">
        <v>7</v>
      </c>
      <c r="H5" s="7" t="s">
        <v>60</v>
      </c>
      <c r="I5" s="7" t="s">
        <v>61</v>
      </c>
      <c r="J5" s="9"/>
      <c r="K5" s="145"/>
      <c r="L5" s="3"/>
      <c r="M5" s="3"/>
      <c r="N5" s="3"/>
      <c r="O5" s="3"/>
      <c r="P5" s="3"/>
      <c r="Q5" s="3"/>
      <c r="R5" s="3"/>
      <c r="S5" s="3"/>
      <c r="T5" s="3"/>
      <c r="U5" s="3"/>
      <c r="V5" s="3"/>
      <c r="W5" s="2" t="s">
        <v>10</v>
      </c>
      <c r="X5" s="124">
        <f>D6/F6*G6</f>
        <v>0</v>
      </c>
      <c r="Y5" s="2"/>
      <c r="Z5" s="3"/>
      <c r="AA5" s="3"/>
      <c r="AB5" s="3"/>
      <c r="AC5" s="3"/>
      <c r="AD5" s="3"/>
    </row>
    <row r="6" spans="1:30" ht="45.75" customHeight="1">
      <c r="A6" s="10" t="s">
        <v>8</v>
      </c>
      <c r="B6" s="11"/>
      <c r="C6" s="117"/>
      <c r="D6" s="30"/>
      <c r="E6" s="12"/>
      <c r="F6" s="13">
        <v>12</v>
      </c>
      <c r="G6" s="106"/>
      <c r="H6" s="15" cm="1">
        <f t="array" ref="H6">_xlfn.IFS(B6=$W$5,X5,B6=$W$6,$X$6,B6=$W$7,$X$7,B6=$W$8,$X$8,B6=$W$9,$X$9,B6=0,0)</f>
        <v>0</v>
      </c>
      <c r="I6" s="15"/>
      <c r="J6" s="15"/>
      <c r="K6" s="145"/>
      <c r="L6" s="110" t="str" cm="1">
        <f t="array" ref="L6">_xlfn.IFS(B6=$W$8,"Il personale a tempo determinato non cofinanzia la proposta ma si possono esporre i suoi mesi/uomo",B6=$W$9,"Il personale a tempo determinato non cofinanzia la proposta ma si possono esporre i suoi mesi/uomo",B6=0,"",B6=$W$5,"",B6=$W$6,"",B6=$W$7,"")</f>
        <v/>
      </c>
      <c r="M6" s="3"/>
      <c r="N6" s="3"/>
      <c r="O6" s="3"/>
      <c r="P6" s="3"/>
      <c r="Q6" s="3"/>
      <c r="R6" s="3"/>
      <c r="S6" s="3"/>
      <c r="T6" s="3"/>
      <c r="U6" s="3"/>
      <c r="V6" s="3"/>
      <c r="W6" s="2" t="s">
        <v>12</v>
      </c>
      <c r="X6" s="124">
        <f>D6/F6*G6</f>
        <v>0</v>
      </c>
      <c r="Y6" s="2"/>
      <c r="Z6" s="3"/>
      <c r="AA6" s="3"/>
      <c r="AB6" s="3"/>
      <c r="AC6" s="3"/>
      <c r="AD6" s="3"/>
    </row>
    <row r="7" spans="1:30" ht="13.5" customHeight="1">
      <c r="A7" s="16" t="s">
        <v>13</v>
      </c>
      <c r="B7" s="16"/>
      <c r="C7" s="16"/>
      <c r="D7" s="17"/>
      <c r="E7" s="17"/>
      <c r="F7" s="18"/>
      <c r="G7" s="19"/>
      <c r="H7" s="20">
        <f>SUM(H6:H6)</f>
        <v>0</v>
      </c>
      <c r="I7" s="20"/>
      <c r="J7" s="21"/>
      <c r="K7" s="145"/>
      <c r="L7" s="3"/>
      <c r="M7" s="3"/>
      <c r="N7" s="3"/>
      <c r="O7" s="3"/>
      <c r="P7" s="3"/>
      <c r="Q7" s="3"/>
      <c r="R7" s="3"/>
      <c r="S7" s="3"/>
      <c r="T7" s="3"/>
      <c r="U7" s="3"/>
      <c r="V7" s="3"/>
      <c r="W7" s="2" t="s">
        <v>14</v>
      </c>
      <c r="X7" s="124">
        <f>D6/F6*G6</f>
        <v>0</v>
      </c>
      <c r="Y7" s="2"/>
      <c r="Z7" s="3"/>
      <c r="AA7" s="3"/>
      <c r="AB7" s="3"/>
      <c r="AC7" s="3"/>
      <c r="AD7" s="3"/>
    </row>
    <row r="8" spans="1:30" ht="5" customHeight="1">
      <c r="A8" s="22"/>
      <c r="B8" s="22"/>
      <c r="C8" s="22"/>
      <c r="D8" s="23"/>
      <c r="E8" s="23"/>
      <c r="F8" s="24"/>
      <c r="G8" s="25"/>
      <c r="H8" s="26"/>
      <c r="I8" s="26"/>
      <c r="J8" s="26"/>
      <c r="K8" s="145"/>
      <c r="L8" s="3"/>
      <c r="M8" s="3"/>
      <c r="N8" s="3"/>
      <c r="O8" s="3"/>
      <c r="P8" s="3"/>
      <c r="Q8" s="3"/>
      <c r="R8" s="3"/>
      <c r="S8" s="3"/>
      <c r="T8" s="3"/>
      <c r="U8" s="3"/>
      <c r="V8" s="3"/>
      <c r="W8" s="2" t="s">
        <v>15</v>
      </c>
      <c r="X8" s="2">
        <v>0</v>
      </c>
      <c r="Y8" s="2"/>
      <c r="Z8" s="3"/>
      <c r="AA8" s="3"/>
      <c r="AB8" s="3"/>
      <c r="AC8" s="3"/>
      <c r="AD8" s="3"/>
    </row>
    <row r="9" spans="1:30" ht="60">
      <c r="A9" s="113" t="s">
        <v>121</v>
      </c>
      <c r="B9" s="28" t="s">
        <v>120</v>
      </c>
      <c r="C9" s="28" t="s">
        <v>119</v>
      </c>
      <c r="D9" s="6" t="s">
        <v>57</v>
      </c>
      <c r="E9" s="6" t="s">
        <v>5</v>
      </c>
      <c r="F9" s="5" t="s">
        <v>6</v>
      </c>
      <c r="G9" s="5" t="s">
        <v>118</v>
      </c>
      <c r="H9" s="7" t="s">
        <v>60</v>
      </c>
      <c r="I9" s="7" t="s">
        <v>61</v>
      </c>
      <c r="J9" s="29"/>
      <c r="K9" s="145"/>
      <c r="L9" s="3"/>
      <c r="M9" s="3"/>
      <c r="N9" s="3"/>
      <c r="O9" s="3"/>
      <c r="P9" s="3"/>
      <c r="Q9" s="3"/>
      <c r="R9" s="3"/>
      <c r="S9" s="3"/>
      <c r="T9" s="3"/>
      <c r="U9" s="3"/>
      <c r="V9" s="3"/>
      <c r="W9" s="3" t="s">
        <v>11</v>
      </c>
      <c r="X9" s="3">
        <v>0</v>
      </c>
      <c r="Y9" s="3"/>
      <c r="Z9" s="3"/>
      <c r="AA9" s="3"/>
      <c r="AB9" s="3"/>
      <c r="AC9" s="3"/>
      <c r="AD9" s="3"/>
    </row>
    <row r="10" spans="1:30">
      <c r="A10" s="11"/>
      <c r="B10" s="30"/>
      <c r="C10" s="31" t="s">
        <v>16</v>
      </c>
      <c r="D10" s="30"/>
      <c r="E10" s="125"/>
      <c r="F10" s="13">
        <v>12</v>
      </c>
      <c r="G10" s="127"/>
      <c r="H10" s="15" cm="1">
        <f t="array" ref="H10">_xlfn.IFS(A10=$W$5,D10/F10*G10,A10=$W$6,D10/F10*G10,A10=$W$7,D10/F10*G10,A10=$W$8,$X$8,A10=$W$9,$X$9,A10=$W$10,$X$10,A10=$W$11,$X$11,A10=0,0)</f>
        <v>0</v>
      </c>
      <c r="I10" s="32"/>
      <c r="J10" s="33"/>
      <c r="K10" s="145"/>
      <c r="L10" s="115" t="str" cm="1">
        <f t="array" ref="L10">_xlfn.IFS(A10=$W$8,"Il personale a tempo determinato non cofinanzia la proposta ma si possono esporre i suoi mesi/uomo",A10=$W$9,"Il personale a tempo determinato non cofinanzia la proposta ma si possono esporre i suoi mesi/uomo",A10=$W$10,"Il personale a tempo determinato non cofinanzia la proposta ma si possono esporre i suoi mesi/uomo",A10=$W$11,"Il personale a tempo determinato non cofinanzia la proposta ma si possono esporre i suoi mesi/uomo",A10=0,"",A10=$W$5,"",A10=$W$6,"",A10=$W$7,"")</f>
        <v/>
      </c>
      <c r="M10" s="3"/>
      <c r="N10" s="3"/>
      <c r="O10" s="3"/>
      <c r="P10" s="3"/>
      <c r="Q10" s="3"/>
      <c r="R10" s="3"/>
      <c r="S10" s="3"/>
      <c r="T10" s="3"/>
      <c r="U10" s="3"/>
      <c r="V10" s="3"/>
      <c r="W10" s="3" t="s">
        <v>17</v>
      </c>
      <c r="X10" s="3">
        <v>0</v>
      </c>
      <c r="Y10" s="3"/>
      <c r="Z10" s="3"/>
      <c r="AA10" s="3"/>
      <c r="AB10" s="3"/>
      <c r="AC10" s="3"/>
      <c r="AD10" s="3"/>
    </row>
    <row r="11" spans="1:30">
      <c r="A11" s="11"/>
      <c r="B11" s="30"/>
      <c r="C11" s="31" t="s">
        <v>18</v>
      </c>
      <c r="D11" s="30"/>
      <c r="E11" s="125"/>
      <c r="F11" s="13">
        <v>12</v>
      </c>
      <c r="G11" s="127"/>
      <c r="H11" s="15" cm="1">
        <f t="array" ref="H11">_xlfn.IFS(A11=$W$5,D11/F11*G11,A11=$W$6,D11/F11*G11,A11=$W$7,D11/F11*G11,A11=$W$8,$X$8,A11=$W$9,$X$9,A11=$W$10,$X$10,A11=$W$11,$X$11,A11=0,0)</f>
        <v>0</v>
      </c>
      <c r="I11" s="32"/>
      <c r="J11" s="33"/>
      <c r="K11" s="145"/>
      <c r="L11" s="115" t="str" cm="1">
        <f t="array" ref="L11">_xlfn.IFS(A11=$W$8,"Il personale a tempo determinato non cofinanzia la proposta ma si possono esporre i suoi mesi/uomo",A11=$W$9,"Il personale a tempo determinato non cofinanzia la proposta ma si possono esporre i suoi mesi/uomo",A11=$W$10,"Il personale a tempo determinato non cofinanzia la proposta ma si possono esporre i suoi mesi/uomo",A11=$W$11,"Il personale a tempo determinato non cofinanzia la proposta ma si possono esporre i suoi mesi/uomo",A11=0,"",A11=$W$5,"",A11=$W$6,"",A11=$W$7,"")</f>
        <v/>
      </c>
      <c r="M11" s="3"/>
      <c r="N11" s="3"/>
      <c r="O11" s="3"/>
      <c r="P11" s="3"/>
      <c r="Q11" s="3"/>
      <c r="R11" s="3"/>
      <c r="S11" s="3"/>
      <c r="T11" s="3"/>
      <c r="U11" s="3"/>
      <c r="V11" s="3"/>
      <c r="W11" s="3" t="s">
        <v>19</v>
      </c>
      <c r="X11" s="3">
        <v>0</v>
      </c>
      <c r="Y11" s="3"/>
      <c r="Z11" s="3"/>
      <c r="AA11" s="3"/>
      <c r="AB11" s="3"/>
      <c r="AC11" s="3"/>
      <c r="AD11" s="3"/>
    </row>
    <row r="12" spans="1:30">
      <c r="A12" s="11"/>
      <c r="B12" s="30"/>
      <c r="C12" s="31" t="s">
        <v>20</v>
      </c>
      <c r="D12" s="30"/>
      <c r="E12" s="125"/>
      <c r="F12" s="13">
        <v>12</v>
      </c>
      <c r="G12" s="127"/>
      <c r="H12" s="15" cm="1">
        <f t="array" ref="H12">_xlfn.IFS(A12=$W$5,D12/F12*G12,A12=$W$6,D12/F12*G12,A12=$W$7,D12/F12*G12,A12=$W$8,$X$8,A12=$W$9,$X$9,A12=$W$10,$X$10,A12=$W$11,$X$11,A12=0,0)</f>
        <v>0</v>
      </c>
      <c r="I12" s="32"/>
      <c r="J12" s="33"/>
      <c r="K12" s="145"/>
      <c r="L12" s="115" t="str" cm="1">
        <f t="array" ref="L12">_xlfn.IFS(A12=$W$8,"Il personale a tempo determinato non cofinanzia la proposta ma si possono esporre i suoi mesi/uomo",A12=$W$9,"Il personale a tempo determinato non cofinanzia la proposta ma si possono esporre i suoi mesi/uomo",A12=$W$10,"Il personale a tempo determinato non cofinanzia la proposta ma si possono esporre i suoi mesi/uomo",A12=$W$11,"Il personale a tempo determinato non cofinanzia la proposta ma si possono esporre i suoi mesi/uomo",A12=0,"",A12=$W$5,"",A12=$W$6,"",A12=$W$7,"")</f>
        <v/>
      </c>
      <c r="M12" s="3"/>
      <c r="N12" s="3"/>
      <c r="O12" s="3"/>
      <c r="P12" s="3"/>
      <c r="Q12" s="3"/>
      <c r="R12" s="3"/>
      <c r="S12" s="3"/>
      <c r="T12" s="3"/>
      <c r="U12" s="3"/>
      <c r="V12" s="3"/>
      <c r="W12" s="3"/>
      <c r="X12" s="3"/>
      <c r="Y12" s="3"/>
      <c r="Z12" s="3"/>
      <c r="AA12" s="3"/>
      <c r="AB12" s="3"/>
      <c r="AC12" s="3"/>
      <c r="AD12" s="3"/>
    </row>
    <row r="13" spans="1:30">
      <c r="A13" s="11"/>
      <c r="B13" s="30"/>
      <c r="C13" s="31" t="s">
        <v>21</v>
      </c>
      <c r="D13" s="30"/>
      <c r="E13" s="125"/>
      <c r="F13" s="13">
        <v>12</v>
      </c>
      <c r="G13" s="127"/>
      <c r="H13" s="15" cm="1">
        <f t="array" ref="H13">_xlfn.IFS(A13=$W$5,D13/F13*G13,A13=$W$6,D13/F13*G13,A13=$W$7,D13/F13*G13,A13=$W$8,$X$8,A13=$W$9,$X$9,A13=$W$10,$X$10,A13=$W$11,$X$11,A13=0,0)</f>
        <v>0</v>
      </c>
      <c r="I13" s="32"/>
      <c r="J13" s="33"/>
      <c r="K13" s="145"/>
      <c r="L13" s="115" t="str" cm="1">
        <f t="array" ref="L13">_xlfn.IFS(A13=$W$8,"Il personale a tempo determinato non cofinanzia la proposta ma si possono esporre i suoi mesi/uomo",A13=$W$9,"Il personale a tempo determinato non cofinanzia la proposta ma si possono esporre i suoi mesi/uomo",A13=$W$10,"Il personale a tempo determinato non cofinanzia la proposta ma si possono esporre i suoi mesi/uomo",A13=$W$11,"Il personale a tempo determinato non cofinanzia la proposta ma si possono esporre i suoi mesi/uomo",A13=0,"",A13=$W$5,"",A13=$W$6,"",A13=$W$7,"")</f>
        <v/>
      </c>
      <c r="M13" s="3"/>
      <c r="N13" s="3"/>
      <c r="O13" s="3"/>
      <c r="P13" s="3"/>
      <c r="Q13" s="3"/>
      <c r="R13" s="3"/>
      <c r="S13" s="3"/>
      <c r="T13" s="3"/>
      <c r="U13" s="3"/>
      <c r="V13" s="3"/>
      <c r="W13" s="3"/>
      <c r="X13" s="3"/>
      <c r="Y13" s="3"/>
      <c r="Z13" s="3"/>
      <c r="AA13" s="3"/>
      <c r="AB13" s="3"/>
      <c r="AC13" s="3"/>
      <c r="AD13" s="3"/>
    </row>
    <row r="14" spans="1:30">
      <c r="A14" s="11"/>
      <c r="B14" s="30"/>
      <c r="C14" s="31" t="s">
        <v>22</v>
      </c>
      <c r="D14" s="30"/>
      <c r="E14" s="125"/>
      <c r="F14" s="13">
        <v>12</v>
      </c>
      <c r="G14" s="127"/>
      <c r="H14" s="15" cm="1">
        <f t="array" ref="H14">_xlfn.IFS(A14=$W$5,D14/F14*G14,A14=$W$6,D14/F14*G14,A14=$W$7,D14/F14*G14,A14=$W$8,$X$8,A14=$W$9,$X$9,A14=$W$10,$X$10,A14=$W$11,$X$11,A14=0,0)</f>
        <v>0</v>
      </c>
      <c r="I14" s="32"/>
      <c r="J14" s="33"/>
      <c r="K14" s="145"/>
      <c r="L14" s="115" t="str" cm="1">
        <f t="array" ref="L14">_xlfn.IFS(A14=$W$8,"Il personale a tempo determinato non cofinanzia la proposta ma si possono esporre i suoi mesi/uomo",A14=$W$9,"Il personale a tempo determinato non cofinanzia la proposta ma si possono esporre i suoi mesi/uomo",A14=$W$10,"Il personale a tempo determinato non cofinanzia la proposta ma si possono esporre i suoi mesi/uomo",A14=$W$11,"Il personale a tempo determinato non cofinanzia la proposta ma si possono esporre i suoi mesi/uomo",A14=0,"",A14=$W$5,"",A14=$W$6,"",A14=$W$7,"")</f>
        <v/>
      </c>
      <c r="M14" s="3"/>
      <c r="N14" s="3"/>
      <c r="O14" s="3"/>
      <c r="P14" s="3"/>
      <c r="Q14" s="3"/>
      <c r="R14" s="3"/>
      <c r="S14" s="3"/>
      <c r="T14" s="3"/>
      <c r="U14" s="3"/>
      <c r="V14" s="3"/>
      <c r="W14" s="3"/>
      <c r="X14" s="3"/>
      <c r="Y14" s="3"/>
      <c r="Z14" s="3"/>
      <c r="AA14" s="3"/>
      <c r="AB14" s="3"/>
      <c r="AC14" s="3"/>
      <c r="AD14" s="3"/>
    </row>
    <row r="15" spans="1:30">
      <c r="A15" s="11"/>
      <c r="B15" s="30"/>
      <c r="C15" s="31" t="s">
        <v>23</v>
      </c>
      <c r="D15" s="30"/>
      <c r="E15" s="125"/>
      <c r="F15" s="13">
        <v>12</v>
      </c>
      <c r="G15" s="127"/>
      <c r="H15" s="15" cm="1">
        <f t="array" ref="H15">_xlfn.IFS(A15=$W$5,D15/F15*G15,A15=$W$6,D15/F15*G15,A15=$W$7,D15/F15*G15,A15=$W$8,$X$8,A15=$W$9,$X$9,A15=$W$10,$X$10,A15=$W$11,$X$11,A15=0,0)</f>
        <v>0</v>
      </c>
      <c r="I15" s="32"/>
      <c r="J15" s="33"/>
      <c r="K15" s="145"/>
      <c r="L15" s="115" t="str" cm="1">
        <f t="array" ref="L15">_xlfn.IFS(A15=$W$8,"Il personale a tempo determinato non cofinanzia la proposta ma si possono esporre i suoi mesi/uomo",A15=$W$9,"Il personale a tempo determinato non cofinanzia la proposta ma si possono esporre i suoi mesi/uomo",A15=$W$10,"Il personale a tempo determinato non cofinanzia la proposta ma si possono esporre i suoi mesi/uomo",A15=$W$11,"Il personale a tempo determinato non cofinanzia la proposta ma si possono esporre i suoi mesi/uomo",A15=0,"",A15=$W$5,"",A15=$W$6,"",A15=$W$7,"")</f>
        <v/>
      </c>
      <c r="M15" s="3"/>
      <c r="N15" s="3"/>
      <c r="O15" s="3"/>
      <c r="P15" s="3"/>
      <c r="Q15" s="3"/>
      <c r="R15" s="3"/>
      <c r="S15" s="3"/>
      <c r="T15" s="3"/>
      <c r="U15" s="3"/>
      <c r="V15" s="3"/>
      <c r="W15" s="3"/>
      <c r="X15" s="3"/>
      <c r="Y15" s="3"/>
      <c r="Z15" s="3"/>
      <c r="AA15" s="3"/>
      <c r="AB15" s="3"/>
      <c r="AC15" s="3"/>
      <c r="AD15" s="3"/>
    </row>
    <row r="16" spans="1:30">
      <c r="A16" s="11"/>
      <c r="B16" s="30"/>
      <c r="C16" s="31" t="s">
        <v>24</v>
      </c>
      <c r="D16" s="30"/>
      <c r="E16" s="125"/>
      <c r="F16" s="13">
        <v>12</v>
      </c>
      <c r="G16" s="127"/>
      <c r="H16" s="15" cm="1">
        <f t="array" ref="H16">_xlfn.IFS(A16=$W$5,D16/F16*G16,A16=$W$6,D16/F16*G16,A16=$W$7,D16/F16*G16,A16=$W$8,$X$8,A16=$W$9,$X$9,A16=$W$10,$X$10,A16=$W$11,$X$11,A16=0,0)</f>
        <v>0</v>
      </c>
      <c r="I16" s="32"/>
      <c r="J16" s="33"/>
      <c r="K16" s="145"/>
      <c r="L16" s="115" t="str" cm="1">
        <f t="array" ref="L16">_xlfn.IFS(A16=$W$8,"Il personale a tempo determinato non cofinanzia la proposta ma si possono esporre i suoi mesi/uomo",A16=$W$9,"Il personale a tempo determinato non cofinanzia la proposta ma si possono esporre i suoi mesi/uomo",A16=$W$10,"Il personale a tempo determinato non cofinanzia la proposta ma si possono esporre i suoi mesi/uomo",A16=$W$11,"Il personale a tempo determinato non cofinanzia la proposta ma si possono esporre i suoi mesi/uomo",A16=0,"",A16=$W$5,"",A16=$W$6,"",A16=$W$7,"")</f>
        <v/>
      </c>
      <c r="M16" s="3"/>
      <c r="N16" s="3"/>
      <c r="O16" s="3"/>
      <c r="P16" s="3"/>
      <c r="Q16" s="3"/>
      <c r="R16" s="3"/>
      <c r="S16" s="3"/>
      <c r="T16" s="3"/>
      <c r="U16" s="3"/>
      <c r="V16" s="3"/>
      <c r="W16" s="3"/>
      <c r="X16" s="3"/>
      <c r="Y16" s="3"/>
      <c r="Z16" s="3"/>
      <c r="AA16" s="3"/>
      <c r="AB16" s="3"/>
      <c r="AC16" s="3"/>
      <c r="AD16" s="3"/>
    </row>
    <row r="17" spans="1:31">
      <c r="A17" s="11"/>
      <c r="B17" s="30"/>
      <c r="C17" s="31" t="s">
        <v>25</v>
      </c>
      <c r="D17" s="30"/>
      <c r="E17" s="125"/>
      <c r="F17" s="13">
        <v>12</v>
      </c>
      <c r="G17" s="127"/>
      <c r="H17" s="15" cm="1">
        <f t="array" ref="H17">_xlfn.IFS(A17=$W$5,D17/F17*G17,A17=$W$6,D17/F17*G17,A17=$W$7,D17/F17*G17,A17=$W$8,$X$8,A17=$W$9,$X$9,A17=$W$10,$X$10,A17=$W$11,$X$11,A17=0,0)</f>
        <v>0</v>
      </c>
      <c r="I17" s="32"/>
      <c r="J17" s="33"/>
      <c r="K17" s="145"/>
      <c r="L17" s="115" t="str" cm="1">
        <f t="array" ref="L17">_xlfn.IFS(A17=$W$8,"Il personale a tempo determinato non cofinanzia la proposta ma si possono esporre i suoi mesi/uomo",A17=$W$9,"Il personale a tempo determinato non cofinanzia la proposta ma si possono esporre i suoi mesi/uomo",A17=$W$10,"Il personale a tempo determinato non cofinanzia la proposta ma si possono esporre i suoi mesi/uomo",A17=$W$11,"Il personale a tempo determinato non cofinanzia la proposta ma si possono esporre i suoi mesi/uomo",A17=0,"",A17=$W$5,"",A17=$W$6,"",A17=$W$7,"")</f>
        <v/>
      </c>
      <c r="M17" s="3"/>
      <c r="N17" s="3"/>
      <c r="O17" s="3"/>
      <c r="P17" s="3"/>
      <c r="Q17" s="3"/>
      <c r="R17" s="3"/>
      <c r="S17" s="3"/>
      <c r="T17" s="3"/>
      <c r="U17" s="3"/>
      <c r="V17" s="3"/>
      <c r="W17" s="3"/>
      <c r="X17" s="3"/>
      <c r="Y17" s="3"/>
      <c r="Z17" s="3"/>
      <c r="AA17" s="3"/>
      <c r="AB17" s="3"/>
      <c r="AC17" s="3"/>
      <c r="AD17" s="3"/>
    </row>
    <row r="18" spans="1:31">
      <c r="A18" s="11"/>
      <c r="B18" s="30"/>
      <c r="C18" s="31" t="s">
        <v>26</v>
      </c>
      <c r="D18" s="30"/>
      <c r="E18" s="126"/>
      <c r="F18" s="13">
        <v>12</v>
      </c>
      <c r="G18" s="127"/>
      <c r="H18" s="15" cm="1">
        <f t="array" ref="H18">_xlfn.IFS(A18=$W$5,D18/F18*G18,A18=$W$6,D18/F18*G18,A18=$W$7,D18/F18*G18,A18=$W$8,$X$8,A18=$W$9,$X$9,A18=$W$10,$X$10,A18=$W$11,$X$11,A18=0,0)</f>
        <v>0</v>
      </c>
      <c r="I18" s="15" cm="1">
        <f t="array" ref="I18">_xlfn.IFS(A18=$W$5,E18/F18*G18,A18=$W$6,E18/F18*G18,A18=$W$7,E18/F18*G18,A18=$W$8,$X$8,A18=$W$9,$X$9,A18=$W$10,$X$10,A18=$W$11,$X$11,A18=0,0)</f>
        <v>0</v>
      </c>
      <c r="J18" s="33"/>
      <c r="K18" s="145"/>
      <c r="L18" s="115" t="str" cm="1">
        <f t="array" ref="L18">_xlfn.IFS(A18=$W$8,"Il personale a tempo determinato non cofinanzia la proposta ma si possono esporre i suoi mesi/uomo",A18=$W$9,"Il personale a tempo determinato non cofinanzia la proposta ma si possono esporre i suoi mesi/uomo",A18=$W$10,"Il personale a tempo determinato non cofinanzia la proposta ma si possono esporre i suoi mesi/uomo",A18=$W$11,"Il personale a tempo determinato non cofinanzia la proposta ma si possono esporre i suoi mesi/uomo",A18=0,"",A18=$W$5,"",A18=$W$6,"",A18=$W$7,"")</f>
        <v/>
      </c>
      <c r="M18" s="3"/>
      <c r="N18" s="3"/>
      <c r="O18" s="3"/>
      <c r="P18" s="3"/>
      <c r="Q18" s="3"/>
      <c r="R18" s="3"/>
      <c r="S18" s="3"/>
      <c r="T18" s="3"/>
      <c r="U18" s="3"/>
      <c r="V18" s="3"/>
      <c r="W18" s="3"/>
      <c r="X18" s="3"/>
      <c r="Y18" s="3"/>
      <c r="Z18" s="3"/>
      <c r="AA18" s="3"/>
      <c r="AB18" s="3"/>
      <c r="AC18" s="3"/>
      <c r="AD18" s="3"/>
    </row>
    <row r="19" spans="1:31">
      <c r="A19" s="11"/>
      <c r="B19" s="30"/>
      <c r="C19" s="31" t="s">
        <v>27</v>
      </c>
      <c r="D19" s="30"/>
      <c r="E19" s="126"/>
      <c r="F19" s="13">
        <v>12</v>
      </c>
      <c r="G19" s="127"/>
      <c r="H19" s="15" cm="1">
        <f t="array" ref="H19">_xlfn.IFS(A19=$W$5,D19/F19*G19,A19=$W$6,D19/F19*G19,A19=$W$7,D19/F19*G19,A19=$W$8,$X$8,A19=$W$9,$X$9,A19=$W$10,$X$10,A19=$W$11,$X$11,A19=0,0)</f>
        <v>0</v>
      </c>
      <c r="I19" s="15" cm="1">
        <f t="array" ref="I19">_xlfn.IFS(A19=$W$5,E19/F19*G19,A19=$W$6,E19/F19*G19,A19=$W$7,E19/F19*G19,A19=$W$8,$X$8,A19=$W$9,$X$9,A19=$W$10,$X$10,A19=$W$11,$X$11,A19=0,0)</f>
        <v>0</v>
      </c>
      <c r="J19" s="33"/>
      <c r="K19" s="145"/>
      <c r="L19" s="115" t="str" cm="1">
        <f t="array" ref="L19">_xlfn.IFS(A19=$W$8,"Il personale a tempo determinato non cofinanzia la proposta ma si possono esporre i suoi mesi/uomo",A19=$W$9,"Il personale a tempo determinato non cofinanzia la proposta ma si possono esporre i suoi mesi/uomo",A19=$W$10,"Il personale a tempo determinato non cofinanzia la proposta ma si possono esporre i suoi mesi/uomo",A19=$W$11,"Il personale a tempo determinato non cofinanzia la proposta ma si possono esporre i suoi mesi/uomo",A19=0,"",A19=$W$5,"",A19=$W$6,"",A19=$W$7,"")</f>
        <v/>
      </c>
      <c r="M19" s="3"/>
      <c r="N19" s="3"/>
      <c r="O19" s="3"/>
      <c r="P19" s="3"/>
      <c r="Q19" s="3"/>
      <c r="R19" s="3"/>
      <c r="S19" s="3"/>
      <c r="T19" s="3"/>
      <c r="U19" s="3"/>
      <c r="V19" s="3"/>
      <c r="W19" s="3"/>
      <c r="X19" s="3"/>
      <c r="Y19" s="3"/>
      <c r="Z19" s="3"/>
      <c r="AA19" s="3"/>
      <c r="AB19" s="3"/>
      <c r="AC19" s="3"/>
      <c r="AD19" s="3"/>
    </row>
    <row r="20" spans="1:31">
      <c r="A20" s="28" t="s">
        <v>124</v>
      </c>
      <c r="B20" s="28"/>
      <c r="C20" s="28"/>
      <c r="D20" s="28"/>
      <c r="E20" s="28"/>
      <c r="F20" s="28"/>
      <c r="G20" s="116">
        <f>SUM(G10:G19)</f>
        <v>0</v>
      </c>
      <c r="H20" s="121">
        <f>SUM(H10:H19)</f>
        <v>0</v>
      </c>
      <c r="I20" s="121">
        <f>SUM(I10:I19)</f>
        <v>0</v>
      </c>
      <c r="J20" s="34"/>
      <c r="K20" s="145"/>
      <c r="L20" s="3"/>
      <c r="M20" s="3"/>
      <c r="N20" s="3"/>
      <c r="O20" s="3"/>
      <c r="P20" s="3"/>
      <c r="Q20" s="3"/>
      <c r="R20" s="3"/>
      <c r="S20" s="3"/>
      <c r="T20" s="3"/>
      <c r="U20" s="3"/>
      <c r="V20" s="3"/>
      <c r="W20" s="3"/>
      <c r="X20" s="3"/>
      <c r="Y20" s="3"/>
      <c r="Z20" s="3"/>
      <c r="AA20" s="3"/>
      <c r="AB20" s="3"/>
      <c r="AC20" s="3"/>
      <c r="AD20" s="3"/>
    </row>
    <row r="21" spans="1:31" ht="15" thickBot="1">
      <c r="I21" s="38">
        <f>I22*20%</f>
        <v>0</v>
      </c>
      <c r="L21" s="3"/>
      <c r="M21" s="3"/>
      <c r="N21" s="3"/>
      <c r="O21" s="3"/>
      <c r="P21" s="3"/>
      <c r="Q21" s="3"/>
      <c r="R21" s="3"/>
      <c r="S21" s="3"/>
      <c r="T21" s="3"/>
      <c r="U21" s="3"/>
      <c r="V21" s="3"/>
      <c r="W21" s="3"/>
      <c r="X21" s="3"/>
      <c r="Y21" s="3"/>
      <c r="Z21" s="3"/>
      <c r="AA21" s="3"/>
      <c r="AB21" s="3"/>
      <c r="AC21" s="3"/>
      <c r="AD21" s="3"/>
    </row>
    <row r="22" spans="1:31" ht="14" customHeight="1" thickBot="1">
      <c r="A22" s="120" t="str" cm="1">
        <f t="array" ref="A22">_xlfn.IFS((A18=$W$8)*(E18&gt;0),"ATTENZIONE: Il personale a tempo determinato di altri enti non può far parte del gruppo di ricerca",(A18=$W$9)*(E18&gt;0),"ATTENZIONE: Il personale a tempo determinato di altri enti non può far parte del gruppo di ricerca",(A18=$W$10)*(E18&gt;0),"ATTENZIONE: Il personale a tempo determinato di altri enti non può far parte del gruppo di ricerca",(A18=$W$11)*(E18&gt;0),"ATTENZIONE: Il personale a tempo determinato di altri enti non può far parte del gruppo di ricerca",A18=0,"",A18=$W$5,"",A18=$W$6,"",A18=$W$7,"",(A19=$W$8)*(E19&gt;0),"ATTENZIONE: Il personale a tempo determinato di altri enti non può far parte del gruppo di ricerca",(A19=$W$9)*(E19&gt;0),"ATTENZIONE: Il personale a tempo determinato di altri enti non può far parte del gruppo di ricerca",(A19=$W$10)*(G19&gt;0),"ATTENZIONE: Il personale a tempo determinato di altri enti non può far parte del gruppo di ricerca",(A19=$W$11)*(E19&gt;0),"ATTENZIONE: Il personale a tempo determinato di altri enti non può far parte del gruppo di ricerca",A19=0,"",A19=$W$5,"",A19=$W$6,"",A19=$W$7,"",(A18=$W$8)*(E18=0),"",(A18=$W$10)*(E18=0),"",(A18=$W$11)*(E18=0),"",(A18=$W$9)*(E18=0),"",(A19=$W$8)*(E19=0),"",(A19=$W$10)*(E19=0),"",(A19=$W$11)*(E19=0),"",(A19=$W$9)*(E19=0),"")</f>
        <v/>
      </c>
      <c r="B22" s="120"/>
      <c r="C22" s="120"/>
      <c r="D22" s="120"/>
      <c r="E22" s="142" t="s">
        <v>123</v>
      </c>
      <c r="F22" s="143"/>
      <c r="G22" s="119">
        <f>G20+G6</f>
        <v>0</v>
      </c>
      <c r="H22" s="119" t="s">
        <v>28</v>
      </c>
      <c r="I22" s="122">
        <f>H7+H20+I20</f>
        <v>0</v>
      </c>
      <c r="K22" s="144" t="str">
        <f>IF('Personale partecipante'!I21&gt;'Personale partecipante'!I20,"ok ","ATTENZIONE: Il personale esterno supera il 20% della voce A1")</f>
        <v>ATTENZIONE: Il personale esterno supera il 20% della voce A1</v>
      </c>
      <c r="L22" s="144"/>
      <c r="M22" s="105"/>
      <c r="N22" s="105"/>
      <c r="O22" s="105"/>
      <c r="P22" s="105"/>
      <c r="Q22" s="105"/>
      <c r="R22" s="105"/>
      <c r="S22" s="105"/>
      <c r="T22" s="105"/>
      <c r="U22" s="105"/>
      <c r="V22" s="105"/>
      <c r="W22" s="3"/>
      <c r="X22" s="3"/>
      <c r="Y22" s="39"/>
      <c r="Z22" s="3"/>
      <c r="AA22" s="3"/>
      <c r="AB22" s="3"/>
      <c r="AC22" s="3"/>
      <c r="AD22" s="3"/>
      <c r="AE22" s="3"/>
    </row>
    <row r="23" spans="1:31" ht="32" customHeight="1">
      <c r="A23" s="120"/>
      <c r="H23" s="36"/>
      <c r="J23" s="114"/>
      <c r="K23" s="144"/>
      <c r="L23" s="144"/>
      <c r="N23" s="105"/>
      <c r="O23" s="105"/>
      <c r="P23" s="105"/>
      <c r="Q23" s="105"/>
      <c r="R23" s="105"/>
      <c r="S23" s="105"/>
      <c r="T23" s="105"/>
      <c r="U23" s="105"/>
      <c r="V23" s="3"/>
      <c r="W23" s="3"/>
      <c r="X23" s="3"/>
      <c r="Y23" s="3"/>
      <c r="Z23" s="3"/>
      <c r="AA23" s="3"/>
      <c r="AB23" s="3"/>
      <c r="AC23" s="3"/>
      <c r="AD23" s="3"/>
    </row>
    <row r="24" spans="1:31" hidden="1">
      <c r="I24" s="112"/>
      <c r="V24" s="3"/>
      <c r="W24" s="3"/>
      <c r="X24" s="3"/>
      <c r="Y24" s="3"/>
      <c r="Z24" s="3"/>
      <c r="AA24" s="3"/>
      <c r="AB24" s="3"/>
      <c r="AC24" s="3"/>
      <c r="AD24" s="3"/>
    </row>
    <row r="25" spans="1:31" ht="27" customHeight="1">
      <c r="A25" s="146" t="s">
        <v>116</v>
      </c>
      <c r="B25" s="147"/>
      <c r="C25" s="147"/>
      <c r="D25" s="148" t="s">
        <v>29</v>
      </c>
      <c r="E25" s="148"/>
      <c r="F25" s="148"/>
      <c r="G25" s="148"/>
      <c r="H25" s="148"/>
      <c r="I25" s="148"/>
      <c r="J25" s="148"/>
      <c r="K25" s="148"/>
      <c r="L25" s="148"/>
      <c r="W25" s="3"/>
      <c r="X25" s="3"/>
      <c r="Y25" s="3"/>
      <c r="Z25" s="3"/>
    </row>
    <row r="26" spans="1:31" ht="14" customHeight="1">
      <c r="A26" s="107"/>
      <c r="B26" s="147" t="s">
        <v>47</v>
      </c>
      <c r="C26" s="147"/>
      <c r="D26" s="148" t="s">
        <v>46</v>
      </c>
      <c r="E26" s="148"/>
      <c r="F26" s="148"/>
      <c r="G26" s="148"/>
      <c r="H26" s="148"/>
      <c r="I26" s="148"/>
      <c r="J26" s="148"/>
      <c r="K26" s="148"/>
      <c r="L26" s="148"/>
      <c r="W26" s="3"/>
      <c r="X26" s="3"/>
      <c r="Y26" s="3"/>
      <c r="Z26" s="3"/>
    </row>
    <row r="27" spans="1:31" ht="14" customHeight="1">
      <c r="A27" s="107"/>
      <c r="B27" s="147" t="s">
        <v>49</v>
      </c>
      <c r="C27" s="147"/>
      <c r="D27" s="148" t="s">
        <v>48</v>
      </c>
      <c r="E27" s="148"/>
      <c r="F27" s="148"/>
      <c r="G27" s="148"/>
      <c r="H27" s="148"/>
      <c r="I27" s="148"/>
      <c r="J27" s="148"/>
      <c r="K27" s="148"/>
      <c r="L27" s="148"/>
      <c r="M27" s="103"/>
      <c r="W27" s="3"/>
      <c r="X27" s="3"/>
      <c r="Y27" s="3"/>
      <c r="Z27" s="3"/>
    </row>
    <row r="28" spans="1:31">
      <c r="A28" s="103" t="s">
        <v>113</v>
      </c>
      <c r="B28" s="103"/>
      <c r="C28" s="103"/>
      <c r="D28" s="103"/>
      <c r="E28" s="108"/>
      <c r="F28" s="103"/>
      <c r="G28" s="39"/>
      <c r="H28" s="103"/>
      <c r="I28" s="111"/>
      <c r="J28" s="109"/>
      <c r="K28" s="103"/>
      <c r="L28" s="103"/>
      <c r="M28" s="104"/>
      <c r="N28" s="103"/>
      <c r="O28" s="103"/>
      <c r="P28" s="103"/>
      <c r="Q28" s="103"/>
      <c r="R28" s="103"/>
      <c r="S28" s="103"/>
      <c r="T28" s="103"/>
      <c r="U28" s="103"/>
      <c r="W28" s="3"/>
      <c r="X28" s="3"/>
      <c r="Y28" s="3"/>
      <c r="Z28" s="3"/>
    </row>
    <row r="29" spans="1:31" ht="26.25" customHeight="1">
      <c r="A29" s="130" t="s">
        <v>58</v>
      </c>
      <c r="B29" s="130"/>
      <c r="C29" s="130"/>
      <c r="D29" s="130"/>
      <c r="E29" s="130"/>
      <c r="F29" s="130"/>
      <c r="G29" s="130"/>
      <c r="H29" s="130"/>
      <c r="J29" s="111"/>
      <c r="K29" s="111"/>
      <c r="L29" s="123" t="e" cm="1">
        <f t="array" ref="L29">_xlfn.IFS(($A$18=W8)*($E$18&gt;0),1,(A$18=W9)*($E$18&gt;0),1,($A$18=W10)*($E$18&gt;0),1,($A$18=W11)*($E$18&gt;0),1)</f>
        <v>#N/A</v>
      </c>
      <c r="N29" s="104"/>
      <c r="O29" s="104"/>
      <c r="P29" s="104"/>
      <c r="Q29" s="104"/>
      <c r="R29" s="104"/>
      <c r="S29" s="104"/>
      <c r="T29" s="104"/>
      <c r="U29" s="104"/>
      <c r="W29" s="3"/>
      <c r="X29" s="3"/>
      <c r="Y29" s="3"/>
      <c r="Z29" s="3"/>
    </row>
    <row r="30" spans="1:31">
      <c r="A30" s="1" t="s">
        <v>59</v>
      </c>
      <c r="W30" s="3"/>
      <c r="X30" s="3"/>
      <c r="Y30" s="3"/>
      <c r="Z30" s="3"/>
    </row>
    <row r="31" spans="1:31">
      <c r="W31" s="3"/>
      <c r="X31" s="3"/>
      <c r="Y31" s="3"/>
      <c r="Z31" s="3"/>
    </row>
    <row r="32" spans="1:31">
      <c r="W32" s="3"/>
      <c r="X32" s="3"/>
      <c r="Y32" s="3"/>
      <c r="Z32" s="3"/>
    </row>
    <row r="33" spans="23:26">
      <c r="W33" s="3"/>
      <c r="X33" s="3"/>
      <c r="Y33" s="3"/>
      <c r="Z33" s="3"/>
    </row>
    <row r="34" spans="23:26">
      <c r="W34" s="3"/>
      <c r="X34" s="3"/>
      <c r="Y34" s="3"/>
      <c r="Z34" s="3"/>
    </row>
    <row r="35" spans="23:26">
      <c r="W35" s="3"/>
      <c r="X35" s="3"/>
      <c r="Y35" s="3"/>
      <c r="Z35" s="3"/>
    </row>
  </sheetData>
  <protectedRanges>
    <protectedRange sqref="D25:D27" name="Intervallo3"/>
    <protectedRange sqref="B6 G10:G19 J6 G6 E18:E19 D6 A10:B19 D10:D19" name="Intervallo2"/>
  </protectedRanges>
  <mergeCells count="16">
    <mergeCell ref="A29:H29"/>
    <mergeCell ref="E22:F22"/>
    <mergeCell ref="K22:L23"/>
    <mergeCell ref="K2:K20"/>
    <mergeCell ref="A25:C25"/>
    <mergeCell ref="B26:C26"/>
    <mergeCell ref="B27:C27"/>
    <mergeCell ref="D27:L27"/>
    <mergeCell ref="D26:L26"/>
    <mergeCell ref="A4:I4"/>
    <mergeCell ref="D25:L25"/>
    <mergeCell ref="A1:C1"/>
    <mergeCell ref="A2:J2"/>
    <mergeCell ref="A3:J3"/>
    <mergeCell ref="D1:F1"/>
    <mergeCell ref="G1:J1"/>
  </mergeCells>
  <conditionalFormatting sqref="G19">
    <cfRule type="expression" dxfId="5" priority="5">
      <formula>_xlfn.IFS(($A$19=W8)*($E$19&gt;0),1,(A$19=W9)*($E$19&gt;0),1,($A$19=W10)*($E$19&gt;0),1,($A$19=W11)*($E$19&gt;0),1)</formula>
    </cfRule>
  </conditionalFormatting>
  <conditionalFormatting sqref="E19">
    <cfRule type="expression" dxfId="4" priority="6">
      <formula>_xlfn.IFS(($A$19=W8)*($E$19&gt;0),1,(A$19=W9)*($E$19&gt;0),1,($A$19=W10)*($E$19&gt;0),1,($A$19=W11)*($E$19&gt;0),1)</formula>
    </cfRule>
  </conditionalFormatting>
  <conditionalFormatting sqref="E18">
    <cfRule type="expression" dxfId="3" priority="4">
      <formula>_xlfn.IFS(($A$18=W8)*($E$18&gt;0),1,(A$18=W9)*($E$18&gt;0),1,($A$18=W10)*($E$18&gt;0),1,($A$18=W11)*($E$18&gt;0),1)</formula>
    </cfRule>
  </conditionalFormatting>
  <conditionalFormatting sqref="G18">
    <cfRule type="expression" dxfId="2" priority="3">
      <formula>_xlfn.IFS(($A$18=W8)*($E$18&gt;0),1,(A$18=W9)*($E$18&gt;0),1,($A$18=W10)*($E$18&gt;0),1,($A$18=W11)*($E$18&gt;0),1)</formula>
    </cfRule>
  </conditionalFormatting>
  <conditionalFormatting sqref="L18">
    <cfRule type="expression" dxfId="1" priority="2">
      <formula>_xlfn.IFS(($A$18=W8)*($E$18&gt;0),1,(A$18=W9)*($E$18&gt;0),1,($A$18=W10)*($E$18&gt;0),1,($A$18=W11)*($E$18&gt;0),1)</formula>
    </cfRule>
  </conditionalFormatting>
  <conditionalFormatting sqref="L19">
    <cfRule type="expression" dxfId="0" priority="1">
      <formula>_xlfn.IFS(($A$19=W8)*($E$19&gt;0),1,(A$19=W9)*($E$19&gt;0),1,($A$19=W10)*($E$19&gt;0),1,($A$19=W11)*($E$19&gt;0),1)</formula>
    </cfRule>
  </conditionalFormatting>
  <dataValidations count="3">
    <dataValidation type="list" allowBlank="1" showInputMessage="1" showErrorMessage="1" sqref="A6" xr:uid="{00000000-0002-0000-0000-000000000000}">
      <formula1>$W$2:$W$3</formula1>
    </dataValidation>
    <dataValidation type="list" allowBlank="1" showInputMessage="1" showErrorMessage="1" sqref="B6" xr:uid="{00000000-0002-0000-0000-000002000000}">
      <formula1>$W$4:$W$9</formula1>
    </dataValidation>
    <dataValidation type="list" allowBlank="1" showInputMessage="1" showErrorMessage="1" sqref="A10:A19" xr:uid="{2F9599C7-E66C-EB43-A9F6-09CC7A06CF26}">
      <formula1>$W$4:$W$12</formula1>
    </dataValidation>
  </dataValidations>
  <hyperlinks>
    <hyperlink ref="D25" r:id="rId1" xr:uid="{00000000-0004-0000-0000-000000000000}"/>
  </hyperlinks>
  <pageMargins left="0.196850393700787" right="0.196850393700787" top="0.76" bottom="0.196850393700787" header="0.75" footer="0.511811023622047"/>
  <pageSetup paperSize="9" scale="75" orientation="landscape" r:id="rId2"/>
  <headerFooter alignWithMargins="0">
    <oddHeader>&amp;L&amp;K000000&amp;G</oddHeader>
    <oddFooter xml:space="preserve">&amp;R
</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I27"/>
  <sheetViews>
    <sheetView view="pageLayout" zoomScale="150" zoomScaleNormal="140" zoomScalePageLayoutView="150" workbookViewId="0">
      <selection activeCell="A6" sqref="A6"/>
    </sheetView>
  </sheetViews>
  <sheetFormatPr baseColWidth="10" defaultColWidth="8.83203125" defaultRowHeight="14"/>
  <cols>
    <col min="1" max="1" width="23.83203125" style="1" customWidth="1"/>
    <col min="2" max="2" width="18.5" style="35" customWidth="1"/>
    <col min="3" max="3" width="7.6640625" style="1" customWidth="1"/>
    <col min="4" max="4" width="14.5" style="1" customWidth="1"/>
    <col min="5" max="5" width="14.83203125" style="1" customWidth="1"/>
    <col min="6" max="6" width="4.83203125" style="1" customWidth="1"/>
    <col min="7" max="7" width="3.5" style="1" customWidth="1"/>
    <col min="8" max="8" width="10" style="1" bestFit="1" customWidth="1"/>
    <col min="9" max="16384" width="8.83203125" style="1"/>
  </cols>
  <sheetData>
    <row r="1" spans="1:9" ht="63" customHeight="1">
      <c r="A1" s="152"/>
      <c r="B1" s="153"/>
      <c r="C1" s="154"/>
      <c r="D1" s="155"/>
      <c r="E1" s="156"/>
      <c r="F1" s="80" t="s">
        <v>30</v>
      </c>
    </row>
    <row r="2" spans="1:9" ht="27" customHeight="1">
      <c r="A2" s="162" t="s">
        <v>31</v>
      </c>
      <c r="B2" s="163"/>
      <c r="C2" s="163"/>
      <c r="D2" s="163"/>
      <c r="E2" s="164"/>
      <c r="F2" s="145" t="s">
        <v>71</v>
      </c>
      <c r="I2" s="4" t="s">
        <v>2</v>
      </c>
    </row>
    <row r="3" spans="1:9" ht="12.75" customHeight="1">
      <c r="A3" s="135"/>
      <c r="B3" s="136"/>
      <c r="C3" s="136"/>
      <c r="D3" s="136"/>
      <c r="E3" s="160"/>
      <c r="F3" s="145"/>
      <c r="I3" s="2"/>
    </row>
    <row r="4" spans="1:9" ht="4.5" customHeight="1">
      <c r="A4" s="48"/>
      <c r="B4" s="49"/>
      <c r="C4" s="50"/>
      <c r="D4" s="51"/>
      <c r="E4" s="77"/>
      <c r="F4" s="145"/>
    </row>
    <row r="5" spans="1:9" ht="40.5" customHeight="1">
      <c r="A5" s="27" t="s">
        <v>33</v>
      </c>
      <c r="B5" s="6" t="s">
        <v>32</v>
      </c>
      <c r="C5" s="64" t="s">
        <v>6</v>
      </c>
      <c r="D5" s="64" t="s">
        <v>7</v>
      </c>
      <c r="E5" s="76" t="s">
        <v>69</v>
      </c>
      <c r="F5" s="145"/>
    </row>
    <row r="6" spans="1:9">
      <c r="A6" s="11"/>
      <c r="B6" s="30">
        <f>IF(A6=$A$23,$B$23,0)+IF(A6=$A$24,$B$24,0)+IF(A6=$A$25,$B$25,0)</f>
        <v>0</v>
      </c>
      <c r="C6" s="13">
        <v>12</v>
      </c>
      <c r="D6" s="14"/>
      <c r="E6" s="78">
        <f t="shared" ref="E6:E15" si="0">B6/C6*D6</f>
        <v>0</v>
      </c>
      <c r="F6" s="145"/>
      <c r="H6" s="53"/>
    </row>
    <row r="7" spans="1:9">
      <c r="A7" s="11"/>
      <c r="B7" s="30">
        <f t="shared" ref="B7:B15" si="1">IF(A7=$A$23,$B$23,0)+IF(A7=$A$24,$B$24,0)+IF(A7=$A$25,$B$25,0)</f>
        <v>0</v>
      </c>
      <c r="C7" s="13">
        <v>12</v>
      </c>
      <c r="D7" s="14"/>
      <c r="E7" s="78">
        <f t="shared" si="0"/>
        <v>0</v>
      </c>
      <c r="F7" s="145"/>
    </row>
    <row r="8" spans="1:9">
      <c r="A8" s="11"/>
      <c r="B8" s="30">
        <f t="shared" si="1"/>
        <v>0</v>
      </c>
      <c r="C8" s="13">
        <v>12</v>
      </c>
      <c r="D8" s="14"/>
      <c r="E8" s="78">
        <f t="shared" si="0"/>
        <v>0</v>
      </c>
      <c r="F8" s="145"/>
    </row>
    <row r="9" spans="1:9">
      <c r="A9" s="11"/>
      <c r="B9" s="30">
        <f t="shared" si="1"/>
        <v>0</v>
      </c>
      <c r="C9" s="13">
        <v>12</v>
      </c>
      <c r="D9" s="14"/>
      <c r="E9" s="78">
        <f t="shared" si="0"/>
        <v>0</v>
      </c>
      <c r="F9" s="145"/>
    </row>
    <row r="10" spans="1:9">
      <c r="A10" s="11"/>
      <c r="B10" s="30">
        <f t="shared" si="1"/>
        <v>0</v>
      </c>
      <c r="C10" s="13">
        <v>12</v>
      </c>
      <c r="D10" s="14"/>
      <c r="E10" s="78">
        <f t="shared" si="0"/>
        <v>0</v>
      </c>
      <c r="F10" s="145"/>
    </row>
    <row r="11" spans="1:9">
      <c r="A11" s="11"/>
      <c r="B11" s="30">
        <f t="shared" si="1"/>
        <v>0</v>
      </c>
      <c r="C11" s="13">
        <v>12</v>
      </c>
      <c r="D11" s="14"/>
      <c r="E11" s="78">
        <f t="shared" si="0"/>
        <v>0</v>
      </c>
      <c r="F11" s="145"/>
    </row>
    <row r="12" spans="1:9">
      <c r="A12" s="11"/>
      <c r="B12" s="30">
        <f t="shared" si="1"/>
        <v>0</v>
      </c>
      <c r="C12" s="13">
        <v>12</v>
      </c>
      <c r="D12" s="14"/>
      <c r="E12" s="78">
        <f t="shared" si="0"/>
        <v>0</v>
      </c>
      <c r="F12" s="145"/>
    </row>
    <row r="13" spans="1:9">
      <c r="A13" s="11"/>
      <c r="B13" s="30">
        <f t="shared" si="1"/>
        <v>0</v>
      </c>
      <c r="C13" s="13">
        <v>12</v>
      </c>
      <c r="D13" s="14"/>
      <c r="E13" s="78">
        <f t="shared" si="0"/>
        <v>0</v>
      </c>
      <c r="F13" s="145"/>
    </row>
    <row r="14" spans="1:9">
      <c r="A14" s="11"/>
      <c r="B14" s="30">
        <f t="shared" si="1"/>
        <v>0</v>
      </c>
      <c r="C14" s="13">
        <v>12</v>
      </c>
      <c r="D14" s="14"/>
      <c r="E14" s="78">
        <f t="shared" si="0"/>
        <v>0</v>
      </c>
      <c r="F14" s="145"/>
    </row>
    <row r="15" spans="1:9">
      <c r="A15" s="11"/>
      <c r="B15" s="30">
        <f t="shared" si="1"/>
        <v>0</v>
      </c>
      <c r="C15" s="13">
        <v>12</v>
      </c>
      <c r="D15" s="14"/>
      <c r="E15" s="78">
        <f t="shared" si="0"/>
        <v>0</v>
      </c>
      <c r="F15" s="145"/>
    </row>
    <row r="16" spans="1:9">
      <c r="A16" s="28" t="s">
        <v>34</v>
      </c>
      <c r="B16" s="52"/>
      <c r="C16" s="54"/>
      <c r="D16" s="54"/>
      <c r="E16" s="79">
        <f>SUM(E6:E15)</f>
        <v>0</v>
      </c>
      <c r="F16" s="145"/>
    </row>
    <row r="17" spans="1:8" ht="15" thickBot="1">
      <c r="A17" s="45"/>
      <c r="B17" s="55"/>
      <c r="C17" s="45"/>
      <c r="D17" s="45"/>
      <c r="E17" s="45"/>
    </row>
    <row r="18" spans="1:8" ht="15" thickBot="1">
      <c r="A18" s="37" t="s">
        <v>35</v>
      </c>
      <c r="B18" s="161"/>
      <c r="C18" s="161"/>
      <c r="D18" s="161"/>
      <c r="E18" s="56">
        <f>E16</f>
        <v>0</v>
      </c>
      <c r="H18" s="40"/>
    </row>
    <row r="19" spans="1:8">
      <c r="E19" s="36"/>
    </row>
    <row r="20" spans="1:8" ht="99" customHeight="1">
      <c r="A20" s="159" t="s">
        <v>68</v>
      </c>
      <c r="B20" s="159"/>
      <c r="C20" s="159"/>
      <c r="D20" s="159"/>
      <c r="E20" s="159"/>
      <c r="F20" s="159"/>
    </row>
    <row r="21" spans="1:8">
      <c r="A21" s="57" t="s">
        <v>75</v>
      </c>
      <c r="B21" s="58"/>
      <c r="C21" s="57"/>
      <c r="D21" s="57"/>
      <c r="E21" s="57"/>
      <c r="F21" s="57"/>
    </row>
    <row r="22" spans="1:8">
      <c r="A22" s="59" t="s">
        <v>4</v>
      </c>
      <c r="B22" s="60" t="s">
        <v>36</v>
      </c>
    </row>
    <row r="23" spans="1:8" ht="21" customHeight="1">
      <c r="A23" s="62" t="s">
        <v>11</v>
      </c>
      <c r="B23" s="61">
        <v>50000</v>
      </c>
    </row>
    <row r="24" spans="1:8" ht="21" customHeight="1">
      <c r="A24" s="62" t="s">
        <v>17</v>
      </c>
      <c r="B24" s="61">
        <v>25000</v>
      </c>
      <c r="C24" s="157" t="s">
        <v>37</v>
      </c>
      <c r="D24" s="158"/>
      <c r="E24" s="158"/>
      <c r="F24" s="158"/>
    </row>
    <row r="25" spans="1:8" ht="21" customHeight="1">
      <c r="A25" s="62" t="s">
        <v>19</v>
      </c>
      <c r="B25" s="61">
        <v>19000</v>
      </c>
      <c r="C25" s="63" t="s">
        <v>38</v>
      </c>
    </row>
    <row r="27" spans="1:8" ht="27.75" customHeight="1">
      <c r="A27" s="130" t="s">
        <v>79</v>
      </c>
      <c r="B27" s="130"/>
      <c r="C27" s="130"/>
      <c r="D27" s="130"/>
      <c r="E27" s="130"/>
      <c r="F27" s="130"/>
    </row>
  </sheetData>
  <protectedRanges>
    <protectedRange sqref="D6:D15 A6:B15" name="Intervallo2"/>
  </protectedRanges>
  <mergeCells count="9">
    <mergeCell ref="A1:B1"/>
    <mergeCell ref="C1:E1"/>
    <mergeCell ref="A27:F27"/>
    <mergeCell ref="C24:F24"/>
    <mergeCell ref="A20:F20"/>
    <mergeCell ref="A3:E3"/>
    <mergeCell ref="B18:D18"/>
    <mergeCell ref="F2:F16"/>
    <mergeCell ref="A2:E2"/>
  </mergeCells>
  <pageMargins left="0.196850393700787" right="0.196850393700787" top="0.76" bottom="0.196850393700787" header="0.75" footer="0.511811023622047"/>
  <pageSetup paperSize="9" scale="75" orientation="landscape" r:id="rId1"/>
  <headerFooter alignWithMargins="0">
    <oddHeader>&amp;L&amp;K000000&amp;G</oddHeader>
    <oddFooter xml:space="preserve">&amp;R
</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C51BEB4E-D12F-B044-B334-42DE50851D0B}">
          <x14:formula1>
            <xm:f>'Personale partecipante'!$W$9:$W$12</xm:f>
          </x14:formula1>
          <xm:sqref>A6:A15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5FA82-ADF8-4620-9D1E-FF46ED58E7FF}">
  <sheetPr>
    <tabColor theme="5" tint="-0.249977111117893"/>
  </sheetPr>
  <dimension ref="A1:J10"/>
  <sheetViews>
    <sheetView view="pageLayout" zoomScaleNormal="100" workbookViewId="0">
      <selection activeCell="A9" sqref="A9:F9"/>
    </sheetView>
  </sheetViews>
  <sheetFormatPr baseColWidth="10" defaultColWidth="10.83203125" defaultRowHeight="14"/>
  <cols>
    <col min="1" max="1" width="19.5" style="1" bestFit="1" customWidth="1"/>
    <col min="2" max="3" width="24.33203125" style="1" customWidth="1"/>
    <col min="4" max="4" width="18.5" style="1" customWidth="1"/>
    <col min="5" max="6" width="16" style="1" customWidth="1"/>
    <col min="7" max="7" width="13.33203125" style="1" customWidth="1"/>
    <col min="8" max="8" width="5.83203125" style="1" customWidth="1"/>
    <col min="9" max="16384" width="10.83203125" style="1"/>
  </cols>
  <sheetData>
    <row r="1" spans="1:10" ht="63" customHeight="1">
      <c r="A1" s="165"/>
      <c r="B1" s="165"/>
      <c r="C1" s="85"/>
      <c r="D1" s="166"/>
      <c r="E1" s="166"/>
      <c r="F1" s="166"/>
      <c r="G1" s="166"/>
      <c r="H1" s="87" t="s">
        <v>39</v>
      </c>
    </row>
    <row r="2" spans="1:10" ht="29.25" customHeight="1">
      <c r="A2" s="164" t="s">
        <v>107</v>
      </c>
      <c r="B2" s="167"/>
      <c r="C2" s="167"/>
      <c r="D2" s="167"/>
      <c r="E2" s="167"/>
      <c r="F2" s="167"/>
      <c r="G2" s="168"/>
      <c r="H2" s="170" t="s">
        <v>71</v>
      </c>
    </row>
    <row r="3" spans="1:10" ht="78">
      <c r="A3" s="84" t="s">
        <v>102</v>
      </c>
      <c r="B3" s="84" t="s">
        <v>97</v>
      </c>
      <c r="C3" s="6" t="s">
        <v>101</v>
      </c>
      <c r="D3" s="84" t="s">
        <v>98</v>
      </c>
      <c r="E3" s="84" t="s">
        <v>100</v>
      </c>
      <c r="F3" s="82" t="s">
        <v>106</v>
      </c>
      <c r="G3" s="82" t="s">
        <v>99</v>
      </c>
      <c r="H3" s="170"/>
      <c r="J3" s="2" t="s">
        <v>103</v>
      </c>
    </row>
    <row r="4" spans="1:10" ht="53" customHeight="1">
      <c r="A4" s="98"/>
      <c r="B4" s="98"/>
      <c r="C4" s="98"/>
      <c r="D4" s="81">
        <v>36</v>
      </c>
      <c r="E4" s="99"/>
      <c r="F4" s="101">
        <v>1</v>
      </c>
      <c r="G4" s="100">
        <f>C4/D4*E4*F4</f>
        <v>0</v>
      </c>
      <c r="H4" s="170"/>
      <c r="J4" s="2" t="s">
        <v>104</v>
      </c>
    </row>
    <row r="5" spans="1:10" ht="53" customHeight="1">
      <c r="A5" s="98"/>
      <c r="B5" s="98"/>
      <c r="C5" s="98"/>
      <c r="D5" s="81">
        <v>36</v>
      </c>
      <c r="E5" s="99"/>
      <c r="F5" s="101">
        <v>1</v>
      </c>
      <c r="G5" s="100">
        <f t="shared" ref="G5:G6" si="0">C5/D5*E5*F5</f>
        <v>0</v>
      </c>
      <c r="H5" s="170"/>
      <c r="J5" s="2"/>
    </row>
    <row r="6" spans="1:10" ht="53" customHeight="1">
      <c r="A6" s="98"/>
      <c r="B6" s="98"/>
      <c r="C6" s="98"/>
      <c r="D6" s="81">
        <v>36</v>
      </c>
      <c r="E6" s="99"/>
      <c r="F6" s="101">
        <v>1</v>
      </c>
      <c r="G6" s="100">
        <f t="shared" si="0"/>
        <v>0</v>
      </c>
      <c r="H6" s="170"/>
      <c r="J6" s="2"/>
    </row>
    <row r="7" spans="1:10" ht="53" customHeight="1">
      <c r="A7" s="98"/>
      <c r="B7" s="98"/>
      <c r="C7" s="98"/>
      <c r="D7" s="81">
        <v>36</v>
      </c>
      <c r="E7" s="99"/>
      <c r="F7" s="101">
        <v>1</v>
      </c>
      <c r="G7" s="100">
        <f t="shared" ref="G7:G8" si="1">C7/D7*E7*F7</f>
        <v>0</v>
      </c>
      <c r="H7" s="170"/>
      <c r="J7" s="2" t="s">
        <v>104</v>
      </c>
    </row>
    <row r="8" spans="1:10" ht="53" customHeight="1">
      <c r="A8" s="98"/>
      <c r="B8" s="98"/>
      <c r="C8" s="98"/>
      <c r="D8" s="81">
        <v>36</v>
      </c>
      <c r="E8" s="99"/>
      <c r="F8" s="101">
        <v>1</v>
      </c>
      <c r="G8" s="100">
        <f t="shared" si="1"/>
        <v>0</v>
      </c>
      <c r="H8" s="170"/>
      <c r="J8" s="2" t="s">
        <v>104</v>
      </c>
    </row>
    <row r="9" spans="1:10" ht="31.5" customHeight="1">
      <c r="A9" s="171" t="s">
        <v>108</v>
      </c>
      <c r="B9" s="171"/>
      <c r="C9" s="171"/>
      <c r="D9" s="171"/>
      <c r="E9" s="171"/>
      <c r="F9" s="171"/>
      <c r="G9" s="102">
        <f>SUM(G4:G8)</f>
        <v>0</v>
      </c>
      <c r="J9" s="2" t="s">
        <v>105</v>
      </c>
    </row>
    <row r="10" spans="1:10" ht="87" customHeight="1">
      <c r="A10" s="169" t="s">
        <v>112</v>
      </c>
      <c r="B10" s="169"/>
      <c r="C10" s="169"/>
      <c r="D10" s="169"/>
      <c r="E10" s="169"/>
      <c r="F10" s="169"/>
      <c r="G10" s="169"/>
      <c r="H10" s="169"/>
    </row>
  </sheetData>
  <mergeCells count="6">
    <mergeCell ref="A1:B1"/>
    <mergeCell ref="D1:G1"/>
    <mergeCell ref="A2:G2"/>
    <mergeCell ref="A10:H10"/>
    <mergeCell ref="H2:H8"/>
    <mergeCell ref="A9:F9"/>
  </mergeCells>
  <dataValidations count="1">
    <dataValidation type="list" allowBlank="1" showInputMessage="1" showErrorMessage="1" sqref="A4:A8" xr:uid="{A0AC7D77-3C30-4AF5-8B9D-436D242B1D08}">
      <formula1>$J$2:$J$9</formula1>
    </dataValidation>
  </dataValidations>
  <pageMargins left="0.196850393700787" right="0.196850393700787" top="0.76" bottom="0.196850393700787" header="0.75" footer="0.511811023622047"/>
  <pageSetup paperSize="9" scale="75" orientation="landscape" r:id="rId1"/>
  <headerFooter alignWithMargins="0">
    <oddHeader>&amp;L&amp;K000000&amp;G</oddHeader>
    <oddFooter xml:space="preserve">&amp;R
</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I21"/>
  <sheetViews>
    <sheetView view="pageLayout" topLeftCell="A2" zoomScaleNormal="100" zoomScaleSheetLayoutView="70" workbookViewId="0">
      <selection activeCell="C7" sqref="C7"/>
    </sheetView>
  </sheetViews>
  <sheetFormatPr baseColWidth="10" defaultColWidth="8.83203125" defaultRowHeight="14"/>
  <cols>
    <col min="1" max="1" width="31.5" style="1" customWidth="1"/>
    <col min="2" max="2" width="22.5" style="1" customWidth="1"/>
    <col min="3" max="3" width="19.83203125" style="1" customWidth="1"/>
    <col min="4" max="4" width="16.83203125" style="1" customWidth="1"/>
    <col min="5" max="5" width="14.1640625" style="1" customWidth="1"/>
    <col min="6" max="6" width="19.1640625" style="1" customWidth="1"/>
    <col min="7" max="7" width="42.1640625" style="47" customWidth="1"/>
    <col min="8" max="8" width="6.1640625" style="1" customWidth="1"/>
    <col min="9" max="9" width="4" style="1" hidden="1" customWidth="1"/>
    <col min="10" max="16384" width="8.83203125" style="1"/>
  </cols>
  <sheetData>
    <row r="1" spans="1:9" ht="66.75" customHeight="1">
      <c r="A1" s="186"/>
      <c r="B1" s="186"/>
      <c r="C1" s="186"/>
      <c r="D1" s="183"/>
      <c r="E1" s="184"/>
      <c r="F1" s="184"/>
      <c r="G1" s="185"/>
      <c r="H1" s="86" t="s">
        <v>73</v>
      </c>
      <c r="I1" s="41"/>
    </row>
    <row r="2" spans="1:9" ht="49.5" customHeight="1">
      <c r="A2" s="189" t="s">
        <v>111</v>
      </c>
      <c r="B2" s="190"/>
      <c r="C2" s="190"/>
      <c r="D2" s="190"/>
      <c r="E2" s="190"/>
      <c r="F2" s="190"/>
      <c r="G2" s="190"/>
      <c r="H2" s="145" t="s">
        <v>71</v>
      </c>
      <c r="I2" s="41"/>
    </row>
    <row r="3" spans="1:9" ht="2.25" customHeight="1">
      <c r="A3" s="191"/>
      <c r="B3" s="191"/>
      <c r="C3" s="191"/>
      <c r="D3" s="191"/>
      <c r="E3" s="191"/>
      <c r="F3" s="191"/>
      <c r="G3" s="191"/>
      <c r="H3" s="145"/>
      <c r="I3" s="41"/>
    </row>
    <row r="4" spans="1:9" ht="12.75" customHeight="1">
      <c r="A4" s="187" t="s">
        <v>76</v>
      </c>
      <c r="B4" s="173" t="s">
        <v>72</v>
      </c>
      <c r="C4" s="162" t="s">
        <v>40</v>
      </c>
      <c r="D4" s="162" t="s">
        <v>109</v>
      </c>
      <c r="E4" s="162" t="s">
        <v>110</v>
      </c>
      <c r="F4" s="162"/>
      <c r="G4" s="163" t="s">
        <v>41</v>
      </c>
      <c r="H4" s="145"/>
      <c r="I4" s="41"/>
    </row>
    <row r="5" spans="1:9" ht="46.5" customHeight="1">
      <c r="A5" s="187"/>
      <c r="B5" s="174"/>
      <c r="C5" s="188"/>
      <c r="D5" s="188"/>
      <c r="E5" s="162"/>
      <c r="F5" s="162"/>
      <c r="G5" s="163"/>
      <c r="H5" s="145"/>
      <c r="I5" s="41"/>
    </row>
    <row r="6" spans="1:9" ht="24" customHeight="1">
      <c r="A6" s="194" t="s">
        <v>70</v>
      </c>
      <c r="B6" s="65" t="str">
        <f>'Personale partecipante'!A6</f>
        <v xml:space="preserve"> Responsabile Locale</v>
      </c>
      <c r="C6" s="66">
        <f>'Personale partecipante'!$H$6</f>
        <v>0</v>
      </c>
      <c r="D6" s="67"/>
      <c r="E6" s="192">
        <f>SUM(C6:C7)</f>
        <v>0</v>
      </c>
      <c r="F6" s="172" t="str">
        <f>IF('Personale partecipante'!I21&gt;'Personale partecipante'!I20," ","Attenzione: Il personale esterno supera il 20% della voce A1")</f>
        <v>Attenzione: Il personale esterno supera il 20% della voce A1</v>
      </c>
      <c r="G6" s="195" t="s">
        <v>62</v>
      </c>
      <c r="H6" s="145"/>
      <c r="I6" s="41"/>
    </row>
    <row r="7" spans="1:9" s="43" customFormat="1" ht="26.25" customHeight="1">
      <c r="A7" s="136"/>
      <c r="B7" s="68" t="s">
        <v>42</v>
      </c>
      <c r="C7" s="69">
        <f>'Personale partecipante'!$H$20+'Personale partecipante'!I20</f>
        <v>0</v>
      </c>
      <c r="D7" s="67"/>
      <c r="E7" s="193"/>
      <c r="F7" s="172"/>
      <c r="G7" s="195"/>
      <c r="H7" s="145"/>
      <c r="I7" s="42"/>
    </row>
    <row r="8" spans="1:9" s="43" customFormat="1" ht="63" customHeight="1">
      <c r="A8" s="180" t="s">
        <v>114</v>
      </c>
      <c r="B8" s="180"/>
      <c r="C8" s="70"/>
      <c r="D8" s="71">
        <f>'Personale A2.1'!E18</f>
        <v>0</v>
      </c>
      <c r="E8" s="177">
        <f t="shared" ref="E8:E12" si="0">D8</f>
        <v>0</v>
      </c>
      <c r="F8" s="177"/>
      <c r="G8" s="74" t="s">
        <v>50</v>
      </c>
      <c r="H8" s="145"/>
      <c r="I8" s="42"/>
    </row>
    <row r="9" spans="1:9" s="43" customFormat="1" ht="54.75" customHeight="1">
      <c r="A9" s="180" t="s">
        <v>63</v>
      </c>
      <c r="B9" s="180"/>
      <c r="C9" s="70"/>
      <c r="D9" s="69">
        <f>(E6+E8)*60%</f>
        <v>0</v>
      </c>
      <c r="E9" s="177">
        <f t="shared" si="0"/>
        <v>0</v>
      </c>
      <c r="F9" s="177"/>
      <c r="G9" s="75" t="s">
        <v>43</v>
      </c>
      <c r="H9" s="145"/>
      <c r="I9" s="42"/>
    </row>
    <row r="10" spans="1:9" s="43" customFormat="1" ht="45.75" customHeight="1">
      <c r="A10" s="180" t="s">
        <v>64</v>
      </c>
      <c r="B10" s="180"/>
      <c r="C10" s="70"/>
      <c r="D10" s="69">
        <f>'Acquisto attrezzature C'!G9</f>
        <v>0</v>
      </c>
      <c r="E10" s="177">
        <f t="shared" si="0"/>
        <v>0</v>
      </c>
      <c r="F10" s="177"/>
      <c r="G10" s="75" t="s">
        <v>65</v>
      </c>
      <c r="H10" s="145"/>
      <c r="I10" s="42"/>
    </row>
    <row r="11" spans="1:9" s="43" customFormat="1" ht="36.75" customHeight="1">
      <c r="A11" s="180" t="s">
        <v>66</v>
      </c>
      <c r="B11" s="180"/>
      <c r="C11" s="70"/>
      <c r="D11" s="72"/>
      <c r="E11" s="177">
        <f t="shared" si="0"/>
        <v>0</v>
      </c>
      <c r="F11" s="177"/>
      <c r="G11" s="75" t="s">
        <v>44</v>
      </c>
      <c r="H11" s="145"/>
      <c r="I11" s="42"/>
    </row>
    <row r="12" spans="1:9" s="43" customFormat="1" ht="66.75" customHeight="1">
      <c r="A12" s="180" t="s">
        <v>67</v>
      </c>
      <c r="B12" s="180"/>
      <c r="C12" s="70"/>
      <c r="D12" s="72"/>
      <c r="E12" s="177">
        <f t="shared" si="0"/>
        <v>0</v>
      </c>
      <c r="F12" s="177"/>
      <c r="G12" s="75" t="s">
        <v>51</v>
      </c>
      <c r="H12" s="145"/>
      <c r="I12" s="42"/>
    </row>
    <row r="13" spans="1:9" s="43" customFormat="1" ht="27" customHeight="1">
      <c r="A13" s="178" t="s">
        <v>45</v>
      </c>
      <c r="B13" s="179"/>
      <c r="C13" s="73">
        <f>SUM(C6:C7)</f>
        <v>0</v>
      </c>
      <c r="D13" s="73">
        <f>SUM(D8:D12)</f>
        <v>0</v>
      </c>
      <c r="E13" s="175">
        <f>SUM(E6:E12)</f>
        <v>0</v>
      </c>
      <c r="F13" s="175"/>
      <c r="G13" s="181"/>
      <c r="H13" s="182"/>
      <c r="I13" s="41"/>
    </row>
    <row r="14" spans="1:9">
      <c r="A14" s="44"/>
      <c r="B14" s="45"/>
      <c r="C14" s="42"/>
      <c r="D14" s="42"/>
      <c r="E14" s="42"/>
      <c r="F14" s="42"/>
      <c r="G14" s="46"/>
      <c r="H14" s="41"/>
      <c r="I14" s="41"/>
    </row>
    <row r="15" spans="1:9" ht="39.75" customHeight="1">
      <c r="A15" s="176" t="s">
        <v>78</v>
      </c>
      <c r="B15" s="176"/>
      <c r="C15" s="176"/>
      <c r="D15" s="176"/>
      <c r="E15" s="176"/>
      <c r="F15" s="88" t="s">
        <v>77</v>
      </c>
    </row>
    <row r="16" spans="1:9" ht="22.5" customHeight="1">
      <c r="E16" s="36"/>
    </row>
    <row r="17" ht="22.5" customHeight="1"/>
    <row r="18" ht="22.5" customHeight="1"/>
    <row r="19" ht="33" customHeight="1"/>
    <row r="20" ht="34.5" customHeight="1"/>
    <row r="21" ht="38.25" customHeight="1"/>
  </sheetData>
  <protectedRanges>
    <protectedRange password="EC44" sqref="D8 D10:D12" name="Intervallo1"/>
  </protectedRanges>
  <mergeCells count="28">
    <mergeCell ref="G13:H13"/>
    <mergeCell ref="H2:H12"/>
    <mergeCell ref="D1:G1"/>
    <mergeCell ref="A8:B8"/>
    <mergeCell ref="A9:B9"/>
    <mergeCell ref="A10:B10"/>
    <mergeCell ref="A11:B11"/>
    <mergeCell ref="A1:C1"/>
    <mergeCell ref="A4:A5"/>
    <mergeCell ref="D4:D5"/>
    <mergeCell ref="C4:C5"/>
    <mergeCell ref="G4:G5"/>
    <mergeCell ref="A2:G3"/>
    <mergeCell ref="E6:E7"/>
    <mergeCell ref="A6:A7"/>
    <mergeCell ref="G6:G7"/>
    <mergeCell ref="F6:F7"/>
    <mergeCell ref="E4:F5"/>
    <mergeCell ref="B4:B5"/>
    <mergeCell ref="E13:F13"/>
    <mergeCell ref="A15:E15"/>
    <mergeCell ref="E8:F8"/>
    <mergeCell ref="E9:F9"/>
    <mergeCell ref="E10:F10"/>
    <mergeCell ref="E11:F11"/>
    <mergeCell ref="E12:F12"/>
    <mergeCell ref="A13:B13"/>
    <mergeCell ref="A12:B12"/>
  </mergeCells>
  <phoneticPr fontId="2" type="noConversion"/>
  <hyperlinks>
    <hyperlink ref="F15" r:id="rId1" xr:uid="{5DE55E01-FDA7-45A0-B4E6-3F583AFD40E2}"/>
  </hyperlinks>
  <pageMargins left="0.196850393700787" right="0.196850393700787" top="0.76" bottom="0.196850393700787" header="0.75" footer="0.511811023622047"/>
  <pageSetup paperSize="9" scale="75" orientation="landscape" r:id="rId2"/>
  <headerFooter alignWithMargins="0">
    <oddHeader>&amp;L&amp;K000000&amp;G</oddHeader>
    <oddFooter xml:space="preserve">&amp;R
</oddFooter>
  </headerFooter>
  <ignoredErrors>
    <ignoredError sqref="D8 D10" unlockedFormula="1"/>
  </ignoredError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2D112-546C-634D-B47D-76C63C241962}">
  <sheetPr>
    <tabColor rgb="FFFFC000"/>
  </sheetPr>
  <dimension ref="A1:F4"/>
  <sheetViews>
    <sheetView view="pageLayout" zoomScale="115" zoomScaleNormal="100" zoomScalePageLayoutView="115" workbookViewId="0">
      <selection activeCell="D11" sqref="D11"/>
    </sheetView>
  </sheetViews>
  <sheetFormatPr baseColWidth="10" defaultColWidth="10.83203125" defaultRowHeight="14"/>
  <cols>
    <col min="1" max="1" width="19.5" style="1" bestFit="1" customWidth="1"/>
    <col min="2" max="2" width="24.33203125" style="1" customWidth="1"/>
    <col min="3" max="3" width="18.5" style="1" customWidth="1"/>
    <col min="4" max="4" width="16" style="1" customWidth="1"/>
    <col min="5" max="5" width="18.1640625" style="1" customWidth="1"/>
    <col min="6" max="6" width="5.83203125" style="1" customWidth="1"/>
    <col min="7" max="16384" width="10.83203125" style="1"/>
  </cols>
  <sheetData>
    <row r="1" spans="1:6" ht="63" customHeight="1">
      <c r="A1" s="165"/>
      <c r="B1" s="165"/>
      <c r="C1" s="166"/>
      <c r="D1" s="166"/>
      <c r="E1" s="166"/>
      <c r="F1" s="87" t="s">
        <v>96</v>
      </c>
    </row>
    <row r="2" spans="1:6" ht="29.25" customHeight="1">
      <c r="A2" s="164" t="s">
        <v>74</v>
      </c>
      <c r="B2" s="167"/>
      <c r="C2" s="167"/>
      <c r="D2" s="167"/>
      <c r="E2" s="168"/>
      <c r="F2" s="196"/>
    </row>
    <row r="3" spans="1:6" ht="45">
      <c r="A3" s="5" t="s">
        <v>52</v>
      </c>
      <c r="B3" s="6" t="s">
        <v>53</v>
      </c>
      <c r="C3" s="5" t="s">
        <v>54</v>
      </c>
      <c r="D3" s="5" t="s">
        <v>55</v>
      </c>
      <c r="E3" s="82" t="s">
        <v>56</v>
      </c>
      <c r="F3" s="196"/>
    </row>
    <row r="4" spans="1:6" ht="53" customHeight="1">
      <c r="A4" s="81">
        <f>'Personale partecipante'!G1</f>
        <v>0</v>
      </c>
      <c r="B4" s="81">
        <f>COUNTIF('Personale A2.1'!A6:A15,'Personale partecipante'!W9)</f>
        <v>0</v>
      </c>
      <c r="C4" s="81">
        <f>COUNTIF('Personale A2.1'!A6:A15,'Personale partecipante'!W10)</f>
        <v>0</v>
      </c>
      <c r="D4" s="81">
        <f>COUNTIF('Personale A2.1'!A6:A15,'Personale partecipante'!W11)</f>
        <v>0</v>
      </c>
      <c r="E4" s="83">
        <f>SUM('Personale A2.1'!D6:D15)</f>
        <v>0</v>
      </c>
      <c r="F4" s="197"/>
    </row>
  </sheetData>
  <mergeCells count="4">
    <mergeCell ref="A1:B1"/>
    <mergeCell ref="C1:E1"/>
    <mergeCell ref="A2:E2"/>
    <mergeCell ref="F2:F4"/>
  </mergeCells>
  <pageMargins left="0.196850393700787" right="0.196850393700787" top="0.76" bottom="0.196850393700787" header="0.75" footer="0.511811023622047"/>
  <pageSetup paperSize="9" scale="75" orientation="landscape" r:id="rId1"/>
  <headerFooter alignWithMargins="0">
    <oddHeader>&amp;L&amp;K000000&amp;G</oddHeader>
    <oddFooter xml:space="preserve">&amp;R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75DA7BB77AAE42AE8EF61E3118DAB6" ma:contentTypeVersion="12" ma:contentTypeDescription="Create a new document." ma:contentTypeScope="" ma:versionID="0f14ded004ee1fe072d5af42033d9b33">
  <xsd:schema xmlns:xsd="http://www.w3.org/2001/XMLSchema" xmlns:xs="http://www.w3.org/2001/XMLSchema" xmlns:p="http://schemas.microsoft.com/office/2006/metadata/properties" xmlns:ns2="96a7a1c4-bdc1-4ddb-8176-30a417261684" xmlns:ns3="e2752add-db63-433b-ac2b-ff3a93b27cb4" targetNamespace="http://schemas.microsoft.com/office/2006/metadata/properties" ma:root="true" ma:fieldsID="cc1604a6a2e61979a05844f8016b872f" ns2:_="" ns3:_="">
    <xsd:import namespace="96a7a1c4-bdc1-4ddb-8176-30a417261684"/>
    <xsd:import namespace="e2752add-db63-433b-ac2b-ff3a93b27cb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7a1c4-bdc1-4ddb-8176-30a4172616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2752add-db63-433b-ac2b-ff3a93b27cb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BC84BB-6BF8-465A-A0A2-F65FF7C844F8}">
  <ds:schemaRefs>
    <ds:schemaRef ds:uri="http://schemas.microsoft.com/office/infopath/2007/PartnerControls"/>
    <ds:schemaRef ds:uri="e2752add-db63-433b-ac2b-ff3a93b27cb4"/>
    <ds:schemaRef ds:uri="http://purl.org/dc/terms/"/>
    <ds:schemaRef ds:uri="http://schemas.microsoft.com/office/2006/documentManagement/types"/>
    <ds:schemaRef ds:uri="http://schemas.openxmlformats.org/package/2006/metadata/core-properties"/>
    <ds:schemaRef ds:uri="http://purl.org/dc/elements/1.1/"/>
    <ds:schemaRef ds:uri="96a7a1c4-bdc1-4ddb-8176-30a417261684"/>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11A59ECC-ABC1-4207-BF23-96F84F7E8A33}">
  <ds:schemaRefs>
    <ds:schemaRef ds:uri="http://schemas.microsoft.com/sharepoint/v3/contenttype/forms"/>
  </ds:schemaRefs>
</ds:datastoreItem>
</file>

<file path=customXml/itemProps3.xml><?xml version="1.0" encoding="utf-8"?>
<ds:datastoreItem xmlns:ds="http://schemas.openxmlformats.org/officeDocument/2006/customXml" ds:itemID="{DFAFDF5A-AA34-4AEA-B822-247A194E7C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a7a1c4-bdc1-4ddb-8176-30a417261684"/>
    <ds:schemaRef ds:uri="e2752add-db63-433b-ac2b-ff3a93b27c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6</vt:i4>
      </vt:variant>
      <vt:variant>
        <vt:lpstr>Intervalli denominati</vt:lpstr>
      </vt:variant>
      <vt:variant>
        <vt:i4>1</vt:i4>
      </vt:variant>
    </vt:vector>
  </HeadingPairs>
  <TitlesOfParts>
    <vt:vector size="7" baseType="lpstr">
      <vt:lpstr>Note</vt:lpstr>
      <vt:lpstr>Personale partecipante</vt:lpstr>
      <vt:lpstr>Personale A2.1</vt:lpstr>
      <vt:lpstr>Acquisto attrezzature C</vt:lpstr>
      <vt:lpstr>BUDGET</vt:lpstr>
      <vt:lpstr>B2 - punto 6</vt:lpstr>
      <vt:lpstr>BUDGET!Area_stampa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bagnato</dc:creator>
  <cp:keywords/>
  <dc:description/>
  <cp:lastModifiedBy>Microsoft Office User</cp:lastModifiedBy>
  <cp:revision/>
  <cp:lastPrinted>2020-12-11T13:10:35Z</cp:lastPrinted>
  <dcterms:created xsi:type="dcterms:W3CDTF">2005-10-14T13:10:30Z</dcterms:created>
  <dcterms:modified xsi:type="dcterms:W3CDTF">2020-12-21T10:29:09Z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0x010100C875DA7BB77AAE42AE8EF61E3118DAB6</vt:lpwstr>
  </property>
</Properties>
</file>