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piit.sharepoint.com/sites/DRTT_RICERCA/Shared Documents/01_SERV_RICERCA/1_1.NAZIONALE/02_MIUR/PRIN/PRIN 2017/"/>
    </mc:Choice>
  </mc:AlternateContent>
  <xr:revisionPtr revIDLastSave="0" documentId="8_{C8489568-5AB2-3B4A-BA51-0B01B351BF2E}" xr6:coauthVersionLast="45" xr6:coauthVersionMax="45" xr10:uidLastSave="{00000000-0000-0000-0000-000000000000}"/>
  <bookViews>
    <workbookView xWindow="3260" yWindow="580" windowWidth="32380" windowHeight="15020" xr2:uid="{1498EBA9-1F5D-491B-8E96-4781B9A3867E}"/>
  </bookViews>
  <sheets>
    <sheet name="Progetti" sheetId="1" r:id="rId1"/>
  </sheets>
  <definedNames>
    <definedName name="_xlnm._FilterDatabase" localSheetId="0" hidden="1">Progetti!$A$3:$AC$82</definedName>
    <definedName name="_xlnm.Print_Area" localSheetId="0">Progetti!$A$1:$AC$85</definedName>
    <definedName name="Prin2017_ResponsabiliB" localSheetId="0">Progetti!$A$1:$P$14</definedName>
    <definedName name="_xlnm.Print_Titles" localSheetId="0">Progetti!$3:$3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2" i="1" l="1"/>
  <c r="J82" i="1"/>
  <c r="I82" i="1"/>
  <c r="V81" i="1"/>
  <c r="AB81" i="1" s="1"/>
  <c r="U81" i="1"/>
  <c r="M81" i="1"/>
  <c r="L81" i="1"/>
  <c r="V80" i="1"/>
  <c r="U80" i="1"/>
  <c r="M80" i="1"/>
  <c r="L80" i="1"/>
  <c r="V79" i="1"/>
  <c r="U79" i="1"/>
  <c r="M79" i="1"/>
  <c r="L79" i="1"/>
  <c r="V78" i="1"/>
  <c r="U78" i="1"/>
  <c r="M78" i="1"/>
  <c r="L78" i="1"/>
  <c r="V77" i="1"/>
  <c r="AB77" i="1" s="1"/>
  <c r="U77" i="1"/>
  <c r="M77" i="1"/>
  <c r="L77" i="1"/>
  <c r="V76" i="1"/>
  <c r="U76" i="1"/>
  <c r="M76" i="1"/>
  <c r="L76" i="1"/>
  <c r="V75" i="1"/>
  <c r="U75" i="1"/>
  <c r="M75" i="1"/>
  <c r="L75" i="1"/>
  <c r="V74" i="1"/>
  <c r="U74" i="1"/>
  <c r="M74" i="1"/>
  <c r="L74" i="1"/>
  <c r="V73" i="1"/>
  <c r="AB73" i="1" s="1"/>
  <c r="U73" i="1"/>
  <c r="M73" i="1"/>
  <c r="L73" i="1"/>
  <c r="V72" i="1"/>
  <c r="U72" i="1"/>
  <c r="M72" i="1"/>
  <c r="L72" i="1"/>
  <c r="V71" i="1"/>
  <c r="U71" i="1"/>
  <c r="M71" i="1"/>
  <c r="L71" i="1"/>
  <c r="V70" i="1"/>
  <c r="U70" i="1"/>
  <c r="M70" i="1"/>
  <c r="L70" i="1"/>
  <c r="V69" i="1"/>
  <c r="AB69" i="1" s="1"/>
  <c r="U69" i="1"/>
  <c r="M69" i="1"/>
  <c r="L69" i="1"/>
  <c r="V68" i="1"/>
  <c r="Y68" i="1" s="1"/>
  <c r="U68" i="1"/>
  <c r="M68" i="1"/>
  <c r="L68" i="1"/>
  <c r="V67" i="1"/>
  <c r="U67" i="1"/>
  <c r="M67" i="1"/>
  <c r="L67" i="1"/>
  <c r="V66" i="1"/>
  <c r="U66" i="1"/>
  <c r="M66" i="1"/>
  <c r="L66" i="1"/>
  <c r="V65" i="1"/>
  <c r="AB65" i="1" s="1"/>
  <c r="U65" i="1"/>
  <c r="M65" i="1"/>
  <c r="L65" i="1"/>
  <c r="V64" i="1"/>
  <c r="U64" i="1"/>
  <c r="M64" i="1"/>
  <c r="L64" i="1"/>
  <c r="V63" i="1"/>
  <c r="U63" i="1"/>
  <c r="M63" i="1"/>
  <c r="L63" i="1"/>
  <c r="V62" i="1"/>
  <c r="U62" i="1"/>
  <c r="M62" i="1"/>
  <c r="L62" i="1"/>
  <c r="V61" i="1"/>
  <c r="AB61" i="1" s="1"/>
  <c r="U61" i="1"/>
  <c r="M61" i="1"/>
  <c r="L61" i="1"/>
  <c r="V60" i="1"/>
  <c r="Y60" i="1" s="1"/>
  <c r="U60" i="1"/>
  <c r="M60" i="1"/>
  <c r="L60" i="1"/>
  <c r="V59" i="1"/>
  <c r="U59" i="1"/>
  <c r="M59" i="1"/>
  <c r="L59" i="1"/>
  <c r="V58" i="1"/>
  <c r="U58" i="1"/>
  <c r="M58" i="1"/>
  <c r="L58" i="1"/>
  <c r="V57" i="1"/>
  <c r="AB57" i="1" s="1"/>
  <c r="U57" i="1"/>
  <c r="M57" i="1"/>
  <c r="L57" i="1"/>
  <c r="V56" i="1"/>
  <c r="U56" i="1"/>
  <c r="M56" i="1"/>
  <c r="L56" i="1"/>
  <c r="V55" i="1"/>
  <c r="U55" i="1"/>
  <c r="M55" i="1"/>
  <c r="L55" i="1"/>
  <c r="V54" i="1"/>
  <c r="AB54" i="1" s="1"/>
  <c r="U54" i="1"/>
  <c r="M54" i="1"/>
  <c r="L54" i="1"/>
  <c r="V53" i="1"/>
  <c r="Y53" i="1" s="1"/>
  <c r="U53" i="1"/>
  <c r="M53" i="1"/>
  <c r="L53" i="1"/>
  <c r="V52" i="1"/>
  <c r="U52" i="1"/>
  <c r="M52" i="1"/>
  <c r="L52" i="1"/>
  <c r="V51" i="1"/>
  <c r="U51" i="1"/>
  <c r="M51" i="1"/>
  <c r="L51" i="1"/>
  <c r="V50" i="1"/>
  <c r="AB50" i="1" s="1"/>
  <c r="U50" i="1"/>
  <c r="M50" i="1"/>
  <c r="L50" i="1"/>
  <c r="V49" i="1"/>
  <c r="U49" i="1"/>
  <c r="M49" i="1"/>
  <c r="L49" i="1"/>
  <c r="V48" i="1"/>
  <c r="U48" i="1"/>
  <c r="M48" i="1"/>
  <c r="L48" i="1"/>
  <c r="V47" i="1"/>
  <c r="U47" i="1"/>
  <c r="M47" i="1"/>
  <c r="L47" i="1"/>
  <c r="V46" i="1"/>
  <c r="AB46" i="1" s="1"/>
  <c r="U46" i="1"/>
  <c r="M46" i="1"/>
  <c r="L46" i="1"/>
  <c r="V45" i="1"/>
  <c r="Y45" i="1" s="1"/>
  <c r="U45" i="1"/>
  <c r="M45" i="1"/>
  <c r="L45" i="1"/>
  <c r="V44" i="1"/>
  <c r="U44" i="1"/>
  <c r="M44" i="1"/>
  <c r="L44" i="1"/>
  <c r="V43" i="1"/>
  <c r="U43" i="1"/>
  <c r="M43" i="1"/>
  <c r="L43" i="1"/>
  <c r="V42" i="1"/>
  <c r="AB42" i="1" s="1"/>
  <c r="U42" i="1"/>
  <c r="M42" i="1"/>
  <c r="L42" i="1"/>
  <c r="V41" i="1"/>
  <c r="U41" i="1"/>
  <c r="M41" i="1"/>
  <c r="L41" i="1"/>
  <c r="V40" i="1"/>
  <c r="U40" i="1"/>
  <c r="M40" i="1"/>
  <c r="L40" i="1"/>
  <c r="V39" i="1"/>
  <c r="U39" i="1"/>
  <c r="M39" i="1"/>
  <c r="L39" i="1"/>
  <c r="V38" i="1"/>
  <c r="AB38" i="1" s="1"/>
  <c r="U38" i="1"/>
  <c r="M38" i="1"/>
  <c r="L38" i="1"/>
  <c r="V37" i="1"/>
  <c r="Y37" i="1" s="1"/>
  <c r="U37" i="1"/>
  <c r="M37" i="1"/>
  <c r="L37" i="1"/>
  <c r="V36" i="1"/>
  <c r="U36" i="1"/>
  <c r="M36" i="1"/>
  <c r="L36" i="1"/>
  <c r="V35" i="1"/>
  <c r="U35" i="1"/>
  <c r="M35" i="1"/>
  <c r="L35" i="1"/>
  <c r="V34" i="1"/>
  <c r="AB34" i="1" s="1"/>
  <c r="U34" i="1"/>
  <c r="M34" i="1"/>
  <c r="L34" i="1"/>
  <c r="V33" i="1"/>
  <c r="U33" i="1"/>
  <c r="M33" i="1"/>
  <c r="L33" i="1"/>
  <c r="V32" i="1"/>
  <c r="U32" i="1"/>
  <c r="M32" i="1"/>
  <c r="L32" i="1"/>
  <c r="V31" i="1"/>
  <c r="U31" i="1"/>
  <c r="M31" i="1"/>
  <c r="L31" i="1"/>
  <c r="V30" i="1"/>
  <c r="AB30" i="1" s="1"/>
  <c r="U30" i="1"/>
  <c r="M30" i="1"/>
  <c r="L30" i="1"/>
  <c r="V29" i="1"/>
  <c r="Y29" i="1" s="1"/>
  <c r="U29" i="1"/>
  <c r="M29" i="1"/>
  <c r="L29" i="1"/>
  <c r="V28" i="1"/>
  <c r="U28" i="1"/>
  <c r="M28" i="1"/>
  <c r="L28" i="1"/>
  <c r="V27" i="1"/>
  <c r="U27" i="1"/>
  <c r="M27" i="1"/>
  <c r="L27" i="1"/>
  <c r="V26" i="1"/>
  <c r="AB26" i="1" s="1"/>
  <c r="U26" i="1"/>
  <c r="M26" i="1"/>
  <c r="L26" i="1"/>
  <c r="V25" i="1"/>
  <c r="U25" i="1"/>
  <c r="M25" i="1"/>
  <c r="L25" i="1"/>
  <c r="V24" i="1"/>
  <c r="U24" i="1"/>
  <c r="M24" i="1"/>
  <c r="L24" i="1"/>
  <c r="V23" i="1"/>
  <c r="U23" i="1"/>
  <c r="M23" i="1"/>
  <c r="L23" i="1"/>
  <c r="V22" i="1"/>
  <c r="AB22" i="1" s="1"/>
  <c r="U22" i="1"/>
  <c r="M22" i="1"/>
  <c r="L22" i="1"/>
  <c r="V21" i="1"/>
  <c r="Y21" i="1" s="1"/>
  <c r="U21" i="1"/>
  <c r="M21" i="1"/>
  <c r="L21" i="1"/>
  <c r="V20" i="1"/>
  <c r="U20" i="1"/>
  <c r="M20" i="1"/>
  <c r="L20" i="1"/>
  <c r="V19" i="1"/>
  <c r="U19" i="1"/>
  <c r="M19" i="1"/>
  <c r="L19" i="1"/>
  <c r="V18" i="1"/>
  <c r="AB18" i="1" s="1"/>
  <c r="U18" i="1"/>
  <c r="M18" i="1"/>
  <c r="L18" i="1"/>
  <c r="V17" i="1"/>
  <c r="U17" i="1"/>
  <c r="M17" i="1"/>
  <c r="L17" i="1"/>
  <c r="V16" i="1"/>
  <c r="U16" i="1"/>
  <c r="M16" i="1"/>
  <c r="L16" i="1"/>
  <c r="V15" i="1"/>
  <c r="U15" i="1"/>
  <c r="M15" i="1"/>
  <c r="L15" i="1"/>
  <c r="V14" i="1"/>
  <c r="AB14" i="1" s="1"/>
  <c r="U14" i="1"/>
  <c r="M14" i="1"/>
  <c r="L14" i="1"/>
  <c r="V13" i="1"/>
  <c r="Y13" i="1" s="1"/>
  <c r="U13" i="1"/>
  <c r="M13" i="1"/>
  <c r="L13" i="1"/>
  <c r="V12" i="1"/>
  <c r="U12" i="1"/>
  <c r="M12" i="1"/>
  <c r="L12" i="1"/>
  <c r="V11" i="1"/>
  <c r="U11" i="1"/>
  <c r="M11" i="1"/>
  <c r="L11" i="1"/>
  <c r="V10" i="1"/>
  <c r="AB10" i="1" s="1"/>
  <c r="U10" i="1"/>
  <c r="M10" i="1"/>
  <c r="L10" i="1"/>
  <c r="V9" i="1"/>
  <c r="U9" i="1"/>
  <c r="M9" i="1"/>
  <c r="L9" i="1"/>
  <c r="V8" i="1"/>
  <c r="U8" i="1"/>
  <c r="M8" i="1"/>
  <c r="L8" i="1"/>
  <c r="V7" i="1"/>
  <c r="U7" i="1"/>
  <c r="M7" i="1"/>
  <c r="L7" i="1"/>
  <c r="V6" i="1"/>
  <c r="AB6" i="1" s="1"/>
  <c r="U6" i="1"/>
  <c r="M6" i="1"/>
  <c r="L6" i="1"/>
  <c r="V5" i="1"/>
  <c r="Y5" i="1" s="1"/>
  <c r="U5" i="1"/>
  <c r="M5" i="1"/>
  <c r="L5" i="1"/>
  <c r="V4" i="1"/>
  <c r="U4" i="1"/>
  <c r="M4" i="1"/>
  <c r="L4" i="1"/>
  <c r="AB60" i="1" l="1"/>
  <c r="Y76" i="1"/>
  <c r="AB76" i="1"/>
  <c r="AB16" i="1"/>
  <c r="AB32" i="1"/>
  <c r="AB48" i="1"/>
  <c r="Y71" i="1"/>
  <c r="AB63" i="1"/>
  <c r="AB71" i="1"/>
  <c r="Y79" i="1"/>
  <c r="AB8" i="1"/>
  <c r="AB24" i="1"/>
  <c r="AB40" i="1"/>
  <c r="AB56" i="1"/>
  <c r="AB68" i="1"/>
  <c r="AB79" i="1"/>
  <c r="AB5" i="1"/>
  <c r="AB13" i="1"/>
  <c r="AB21" i="1"/>
  <c r="AB29" i="1"/>
  <c r="AB37" i="1"/>
  <c r="AB45" i="1"/>
  <c r="AB53" i="1"/>
  <c r="L82" i="1"/>
  <c r="Y4" i="1"/>
  <c r="Y9" i="1"/>
  <c r="Y12" i="1"/>
  <c r="Y17" i="1"/>
  <c r="Y20" i="1"/>
  <c r="Y25" i="1"/>
  <c r="Y28" i="1"/>
  <c r="Y33" i="1"/>
  <c r="Y36" i="1"/>
  <c r="Y41" i="1"/>
  <c r="Y44" i="1"/>
  <c r="Y49" i="1"/>
  <c r="Y52" i="1"/>
  <c r="Y59" i="1"/>
  <c r="Y64" i="1"/>
  <c r="Y67" i="1"/>
  <c r="Y72" i="1"/>
  <c r="Y75" i="1"/>
  <c r="Y80" i="1"/>
  <c r="AB4" i="1"/>
  <c r="AB12" i="1"/>
  <c r="AB20" i="1"/>
  <c r="AB33" i="1"/>
  <c r="AB36" i="1"/>
  <c r="AB41" i="1"/>
  <c r="AB44" i="1"/>
  <c r="AB49" i="1"/>
  <c r="AB52" i="1"/>
  <c r="AB59" i="1"/>
  <c r="AB64" i="1"/>
  <c r="AB67" i="1"/>
  <c r="AB72" i="1"/>
  <c r="AB75" i="1"/>
  <c r="AB80" i="1"/>
  <c r="M82" i="1"/>
  <c r="AB9" i="1"/>
  <c r="AB17" i="1"/>
  <c r="AB25" i="1"/>
  <c r="AB28" i="1"/>
  <c r="Y8" i="1"/>
  <c r="Y16" i="1"/>
  <c r="Y24" i="1"/>
  <c r="Y32" i="1"/>
  <c r="Y40" i="1"/>
  <c r="Y48" i="1"/>
  <c r="Y56" i="1"/>
  <c r="Y63" i="1"/>
  <c r="Y7" i="1"/>
  <c r="Y19" i="1"/>
  <c r="Y23" i="1"/>
  <c r="Y27" i="1"/>
  <c r="Y31" i="1"/>
  <c r="Y35" i="1"/>
  <c r="Y39" i="1"/>
  <c r="Y43" i="1"/>
  <c r="Y47" i="1"/>
  <c r="Y51" i="1"/>
  <c r="Y55" i="1"/>
  <c r="Y58" i="1"/>
  <c r="Y62" i="1"/>
  <c r="Y66" i="1"/>
  <c r="Y70" i="1"/>
  <c r="Y74" i="1"/>
  <c r="Y78" i="1"/>
  <c r="Y6" i="1"/>
  <c r="AB7" i="1"/>
  <c r="Y10" i="1"/>
  <c r="AB11" i="1"/>
  <c r="Y14" i="1"/>
  <c r="AB15" i="1"/>
  <c r="Y18" i="1"/>
  <c r="AB19" i="1"/>
  <c r="Y22" i="1"/>
  <c r="AB23" i="1"/>
  <c r="Y26" i="1"/>
  <c r="AB27" i="1"/>
  <c r="Y30" i="1"/>
  <c r="AB31" i="1"/>
  <c r="Y34" i="1"/>
  <c r="AB35" i="1"/>
  <c r="Y38" i="1"/>
  <c r="AB39" i="1"/>
  <c r="Y42" i="1"/>
  <c r="AB43" i="1"/>
  <c r="Y46" i="1"/>
  <c r="AB47" i="1"/>
  <c r="Y50" i="1"/>
  <c r="AB51" i="1"/>
  <c r="Y54" i="1"/>
  <c r="AB55" i="1"/>
  <c r="Y57" i="1"/>
  <c r="AB58" i="1"/>
  <c r="Y61" i="1"/>
  <c r="AB62" i="1"/>
  <c r="Y65" i="1"/>
  <c r="AB66" i="1"/>
  <c r="Y69" i="1"/>
  <c r="AB70" i="1"/>
  <c r="Y73" i="1"/>
  <c r="AB74" i="1"/>
  <c r="Y77" i="1"/>
  <c r="AB78" i="1"/>
  <c r="Y81" i="1"/>
  <c r="Y11" i="1"/>
  <c r="Y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rin2017_ResponsabiliB" type="6" refreshedVersion="6" background="1" saveData="1">
    <textPr sourceFile="C:\Users\a011836\OneDrive - University of Pisa\desk\Prin2017_ResponsabiliB.txt" decimal="," thousands=".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<sst xmlns="http://schemas.openxmlformats.org/spreadsheetml/2006/main" count="1044" uniqueCount="455">
  <si>
    <t>No.</t>
  </si>
  <si>
    <t>Nome Responsabile UNIPI</t>
  </si>
  <si>
    <t>Qualifica</t>
  </si>
  <si>
    <t>Dipartimento</t>
  </si>
  <si>
    <t>Linea</t>
  </si>
  <si>
    <t>Codice</t>
  </si>
  <si>
    <t>Ruolo</t>
  </si>
  <si>
    <t>Settore ERC</t>
  </si>
  <si>
    <t>Cofinanziamento di Ateneo/Ente</t>
  </si>
  <si>
    <t>Contributo Miur per ricerca</t>
  </si>
  <si>
    <t>Quota Premiale</t>
  </si>
  <si>
    <t>Totale Contrib.Miur</t>
  </si>
  <si>
    <t>Costo totale</t>
  </si>
  <si>
    <t>Coordinatore</t>
  </si>
  <si>
    <t>Universita' del Coordinatore</t>
  </si>
  <si>
    <t>Titolo</t>
  </si>
  <si>
    <t>Decreto di approvazione graduatoria</t>
  </si>
  <si>
    <t>Decreto di ammissione contributo</t>
  </si>
  <si>
    <t xml:space="preserve">Decorrenza ammissibilità delle spese </t>
  </si>
  <si>
    <t>Invio del 40% del contributo totale- entro</t>
  </si>
  <si>
    <t>Inizio ufficiale del progetto</t>
  </si>
  <si>
    <t>ORLANDINI Elisabetta</t>
  </si>
  <si>
    <t>PA</t>
  </si>
  <si>
    <t>DIPARTIMENTO DI SCIENZE DELLA TERRA</t>
  </si>
  <si>
    <t>Linea A</t>
  </si>
  <si>
    <t>2017SNRXH3_002</t>
  </si>
  <si>
    <t>Resp. Unit.</t>
  </si>
  <si>
    <t>LS1</t>
  </si>
  <si>
    <t>MARINO Maria</t>
  </si>
  <si>
    <t>Università degli Studi ROMA TRE</t>
  </si>
  <si>
    <t>Triggering neuroprotective pathways to prevent neurodegeneration: role of estrogen receptor beta/neuroglobin signaling in Huntington disease</t>
  </si>
  <si>
    <t>n. 244 del 14/02/2019</t>
  </si>
  <si>
    <t>n. 982 del</t>
  </si>
  <si>
    <t>ELISEI Rossella</t>
  </si>
  <si>
    <t>DAM - DIPARTIMENTO DI MEDICINA CLINICA E SPERIMENTALE</t>
  </si>
  <si>
    <t>2017YTWKWH_001</t>
  </si>
  <si>
    <t>PI</t>
  </si>
  <si>
    <t>LS4</t>
  </si>
  <si>
    <t>Università di PISA</t>
  </si>
  <si>
    <t>New insights into the molecular signature of differentiated thyroid cancer: implications for diagnosis, prognosis and therapy</t>
  </si>
  <si>
    <t>n. 443 del 11/03/2019</t>
  </si>
  <si>
    <t>n. 1067 del</t>
  </si>
  <si>
    <t>MARCHETTI Piero</t>
  </si>
  <si>
    <t>PO</t>
  </si>
  <si>
    <t>2017KAM2R5_005</t>
  </si>
  <si>
    <t>BUZZETTI Raffaella</t>
  </si>
  <si>
    <t>Università degli Studi di ROMA "La Sapienza"</t>
  </si>
  <si>
    <t>Molecular and pathophysiological heterogeneity of autoimmune diabetes: implications for precision medicine</t>
  </si>
  <si>
    <t>MARCOCCI Claudio</t>
  </si>
  <si>
    <t>2017HBHA98_003</t>
  </si>
  <si>
    <t>MANTOVANI Giovanna</t>
  </si>
  <si>
    <t>Università degli Studi di MILANO</t>
  </si>
  <si>
    <t>Physiopathology, Epidemiology and Genetics of primary pArathyroid hormone deficiency and reSistance: a mUlticenter italian Study (PEGASUS)</t>
  </si>
  <si>
    <t>NATALI Andrea</t>
  </si>
  <si>
    <t>201793XZ5A_003</t>
  </si>
  <si>
    <t>FERRETTI Elisabetta</t>
  </si>
  <si>
    <t>Metabolic therapy of immuno-inflammation: in search for the best strategy to counteract type 2 diabetes and its complications</t>
  </si>
  <si>
    <t>SANTINI Ferruccio</t>
  </si>
  <si>
    <t>2017L8Z2EM_002</t>
  </si>
  <si>
    <t>VETTOR Roberto</t>
  </si>
  <si>
    <t>Università degli Studi di PADOVA</t>
  </si>
  <si>
    <t>Mechanisms of adipose tissue dysfunction in obesity: a target of future weight loss strategies for the prevention of diabetes and cardiovascular diseases</t>
  </si>
  <si>
    <t>SOLINI Anna</t>
  </si>
  <si>
    <t>DAM - DIPARTIMENTO DI PATOLOGIA CHIRURGICA, MEDICA, MOLECOLARE  E DELL'AREA CRITICA</t>
  </si>
  <si>
    <t>20178YTNWC_002</t>
  </si>
  <si>
    <t>DI VIRGILIO Francesco</t>
  </si>
  <si>
    <t>Università degli Studi di FERRARA</t>
  </si>
  <si>
    <t>The P2X7/NLRP3 inflammasome axis: a novel target for the treatment of Type 2 Diabetes Mellitus and its vascular complications</t>
  </si>
  <si>
    <t>ANDREAZZOLI Massimiliano</t>
  </si>
  <si>
    <t>DIPARTIMENTO DI BIOLOGIA</t>
  </si>
  <si>
    <t>2017M95WBA_002</t>
  </si>
  <si>
    <t>LS5</t>
  </si>
  <si>
    <t>BROCCOLI Vania</t>
  </si>
  <si>
    <t>Consiglio Nazionale delle Ricerche</t>
  </si>
  <si>
    <t>Understanding mechanisms and reversibility in Setd5-dependent neurodevelopmental disorders for advancing therapeutic strategies</t>
  </si>
  <si>
    <t>n. 416 del 07/03/2019</t>
  </si>
  <si>
    <t>n. 1065 del</t>
  </si>
  <si>
    <t>PISTELLO Mauro</t>
  </si>
  <si>
    <t>DAM - DIPARTIMENTO DI RICERCA TRASLAZIONALE E DELLE NUOVE TECNOLOGIE IN MEDICINA E CHIRURGIA</t>
  </si>
  <si>
    <t>2017KM79NN_001</t>
  </si>
  <si>
    <t>LS6</t>
  </si>
  <si>
    <t>Addressing viral neuropathogenesis: Unraveling the molecular and cellular pathways of viral replication and host cell response and paving the way for the development novel host-targeted, broad spectrum, antiviral agents</t>
  </si>
  <si>
    <t>n. 512 del 20/03/2019</t>
  </si>
  <si>
    <t>n. 1255 del</t>
  </si>
  <si>
    <t>CALDERONE Vincenzo</t>
  </si>
  <si>
    <t>DIPARTIMENTO DI FARMACIA</t>
  </si>
  <si>
    <t>2017XP72RF_001</t>
  </si>
  <si>
    <t>LS7</t>
  </si>
  <si>
    <t>Hydrogen Sulfide in the Vascular inflamm-Aging: role, therapeutic Opportunities and development of novel pharmacological tools for age-related cardiovascular diseases (SVAgO)</t>
  </si>
  <si>
    <t>n. 441 del 11/03/2019</t>
  </si>
  <si>
    <t>n. 1066 del</t>
  </si>
  <si>
    <t>COSTA Barbara</t>
  </si>
  <si>
    <t>2017MT3993_006</t>
  </si>
  <si>
    <t>MORO Stefano</t>
  </si>
  <si>
    <t>Combined targeting of TSPO/CK1delta/GSK3beta/Fyn for effective control of neuroinflammation: a chemical biology approach.</t>
  </si>
  <si>
    <t>DANESI Romano</t>
  </si>
  <si>
    <t>2017NR7W5K_001</t>
  </si>
  <si>
    <t>A blood-based biomarker approach for the optimization of treatment with immune-checkpoint inhibitors in solid tumors</t>
  </si>
  <si>
    <t>FORNAI Francesco</t>
  </si>
  <si>
    <t>2017XZ7A37_002</t>
  </si>
  <si>
    <t>NICOLETTI Ferdinando</t>
  </si>
  <si>
    <t>Selective mGlu3 metabotropic glutamate receptor ligands as new potential therapeutic agents in experimental models of parkinsonism.</t>
  </si>
  <si>
    <t>GRANCHI Carlotta</t>
  </si>
  <si>
    <t>RTD-B</t>
  </si>
  <si>
    <t>2017SA5837_003</t>
  </si>
  <si>
    <t>MAGA Giovanni</t>
  </si>
  <si>
    <t>Exploiting synergy in molecular targeted anticancer chemotherapy: synthesis, optimization, mechanism of action determination and biological validation in cellular and animal models of novel molecules targeting convergent metabolic pathways in cancer</t>
  </si>
  <si>
    <t>ROSSELLO Armando</t>
  </si>
  <si>
    <t>2017XYBP2R_003</t>
  </si>
  <si>
    <t>SUPURAN Claudiu Trandafir</t>
  </si>
  <si>
    <t>Università degli Studi di FIRENZE</t>
  </si>
  <si>
    <t>Deciphering the role of Carbonic Anhydrase isoforms in psychiatric disorders.</t>
  </si>
  <si>
    <t>PERUZZI Lorenzo</t>
  </si>
  <si>
    <t>2017JW4HZK_001</t>
  </si>
  <si>
    <t>LS8</t>
  </si>
  <si>
    <t>PLAN.T.S. 2.0 - towards a renaissance of PLANt Taxonomy and Systematics</t>
  </si>
  <si>
    <t>n. 181 del 06/02/2019</t>
  </si>
  <si>
    <t>n. 75 del</t>
  </si>
  <si>
    <t>LICAUSI Francesco</t>
  </si>
  <si>
    <t>Linea B</t>
  </si>
  <si>
    <t>20173EWRT9_001</t>
  </si>
  <si>
    <t>LS9</t>
  </si>
  <si>
    <t>Oxygen dependent control of plant development</t>
  </si>
  <si>
    <t>n. 353 del 28/02/2019</t>
  </si>
  <si>
    <t>n. 1063 del</t>
  </si>
  <si>
    <t>MIRAGLIOTTA Vincenzo</t>
  </si>
  <si>
    <t>DIPARTIMENTO DI SCIENZE VETERINARIE</t>
  </si>
  <si>
    <t>20172N2WL3_004</t>
  </si>
  <si>
    <t>MOSSA Francesca</t>
  </si>
  <si>
    <t>Università degli Studi di SASSARI</t>
  </si>
  <si>
    <t>Developmental Origins of Health and Disease - Does health start in the womb? Impact of maternal nutrient restriction or excess on ovarian, cardiovascular and gastro-intestinal function in cattle female progeny.</t>
  </si>
  <si>
    <t>TAVARINI Silvia</t>
  </si>
  <si>
    <t>DIPARTIMENTO DI SCIENZE AGRARIE, ALIMENTARI E AGRO-AMBIENTALI</t>
  </si>
  <si>
    <t>2017LZ3CHF_004</t>
  </si>
  <si>
    <t>MONTI Andrea</t>
  </si>
  <si>
    <t>Università degli Studi di BOLOGNA</t>
  </si>
  <si>
    <t>Agronomic and genetic improvement of camelina (Camelina sativa (L.) Crantz) for sustainable poultry feeding and healthy food products (ARGENTO)</t>
  </si>
  <si>
    <t>ALBERTI Giovanni</t>
  </si>
  <si>
    <t>DIPARTIMENTO DI MATEMATICA</t>
  </si>
  <si>
    <t>2017BTM7SN_003</t>
  </si>
  <si>
    <t>PE1</t>
  </si>
  <si>
    <t>DAL MASO Gianni</t>
  </si>
  <si>
    <t>Scuola Internazionale Superiore di Studi Avanzati di TRIESTE</t>
  </si>
  <si>
    <t>Variational methods for stationary and evolution problems with singularities and interfaces</t>
  </si>
  <si>
    <t>n. 240 del 14/02/2019</t>
  </si>
  <si>
    <t>n. 985 del</t>
  </si>
  <si>
    <t>BAU' Giulio</t>
  </si>
  <si>
    <t>20178CJA2B_004</t>
  </si>
  <si>
    <t>CELLETTI Alessandra</t>
  </si>
  <si>
    <t>Università degli Studi di ROMA "Tor Vergata"</t>
  </si>
  <si>
    <t>New frontiers of Celestial Mechanics: theory and applications</t>
  </si>
  <si>
    <t>BERARDUCCI Alessandro</t>
  </si>
  <si>
    <t>2017NWTM8R_001</t>
  </si>
  <si>
    <t>Mathematical Logic: models, sets, computability</t>
  </si>
  <si>
    <t>BONANNO Claudio</t>
  </si>
  <si>
    <t>2017S35EHN_004</t>
  </si>
  <si>
    <t>LIVERANI Carlangelo</t>
  </si>
  <si>
    <t>Regular and stochastic behaviour in dynamical systems</t>
  </si>
  <si>
    <t>BUTTAZZO Giuseppe Mario</t>
  </si>
  <si>
    <t>2017TEXA3H_003</t>
  </si>
  <si>
    <t>AMBROSIO Luigi</t>
  </si>
  <si>
    <t>Scuola Normale Superiore di PISA</t>
  </si>
  <si>
    <t>Gradient flows, Optimal Transport and Metric Measure Structures</t>
  </si>
  <si>
    <t>DVORNICICH Roberto</t>
  </si>
  <si>
    <t>2017JTLHJR_006</t>
  </si>
  <si>
    <t>CORVAJA Pietro</t>
  </si>
  <si>
    <t>Università degli Studi di UDINE</t>
  </si>
  <si>
    <t>Geometric, algebraic and analytic methods in arithmetic</t>
  </si>
  <si>
    <t>LISCA Paolo</t>
  </si>
  <si>
    <t>2017JZ2SW5_005</t>
  </si>
  <si>
    <t>BRACCI Filippo</t>
  </si>
  <si>
    <t>Real and Complex Manifolds: Topology, Geometry and holomorphic dynamics</t>
  </si>
  <si>
    <t>PARDINI Rita</t>
  </si>
  <si>
    <t>2017SSNZAW_004</t>
  </si>
  <si>
    <t>CAPORASO Lucia</t>
  </si>
  <si>
    <t>Moduli Theory and Birational Classification</t>
  </si>
  <si>
    <t>SALVETTI Mario</t>
  </si>
  <si>
    <t>2017YRA3LK_005</t>
  </si>
  <si>
    <t>O'GRADY Kieran Gregory</t>
  </si>
  <si>
    <t>Moduli and Lie Theory</t>
  </si>
  <si>
    <t>ROSSINI Davide</t>
  </si>
  <si>
    <t>DIPARTIMENTO DI FISICA</t>
  </si>
  <si>
    <t>2017E44HRF_005</t>
  </si>
  <si>
    <t>PE2</t>
  </si>
  <si>
    <t>CALABRESE Pasquale</t>
  </si>
  <si>
    <t>Low dimensional quantum systems: theory, experiments and simulations.</t>
  </si>
  <si>
    <t>n. 339 del 27/02/2019</t>
  </si>
  <si>
    <t>n. 1061 del</t>
  </si>
  <si>
    <t>STRUMIA Alessandro</t>
  </si>
  <si>
    <t>2017FMJFMW_002</t>
  </si>
  <si>
    <t>CONTINO Roberto</t>
  </si>
  <si>
    <t>New Avenues in Strong Dynamics: from the Early Universe to the Lab.</t>
  </si>
  <si>
    <t>PISIGNANO Dario</t>
  </si>
  <si>
    <t>2017PHRM8X_001</t>
  </si>
  <si>
    <t>PE3</t>
  </si>
  <si>
    <t>Physical Principles of Multimaterial 3D-Printing: Insights from Physics towards Industry 4.0 (3D-Phys)</t>
  </si>
  <si>
    <t>n. 179 del 06/02/2019</t>
  </si>
  <si>
    <t>n. 983 del</t>
  </si>
  <si>
    <t>RODDARO Stefano</t>
  </si>
  <si>
    <t>2017Z8TS5B_004</t>
  </si>
  <si>
    <t>MAURI Francesco</t>
  </si>
  <si>
    <t>Tuning and understanding Quantum phases in 2D materials - Quantum2D</t>
  </si>
  <si>
    <t>TREDICUCCI Alessandro</t>
  </si>
  <si>
    <t>2017KFMJ8E_001</t>
  </si>
  <si>
    <t>MONolithic STRain Engineering platform for TWO-Dimensional materials (MONSTRE 2D)</t>
  </si>
  <si>
    <t>MENNUCCI Benedetta</t>
  </si>
  <si>
    <t>DIPARTIMENTO DI CHIMICA E CHIMICA INDUSTRIALE</t>
  </si>
  <si>
    <t>201795SBA3_002</t>
  </si>
  <si>
    <t>PE4</t>
  </si>
  <si>
    <t>CERULLO Giulio Nicola</t>
  </si>
  <si>
    <t>Politecnico di MILANO</t>
  </si>
  <si>
    <t>From natural to artificial light-harvesting systems: unveiling fundamental processes towards a bio-inspired materials design (HARVEST)</t>
  </si>
  <si>
    <t>n. 3402 del 21/12/2018</t>
  </si>
  <si>
    <t>n. 417 del</t>
  </si>
  <si>
    <t>DI BARI Lorenzo</t>
  </si>
  <si>
    <t>20172M3K5N_002</t>
  </si>
  <si>
    <t>PE5</t>
  </si>
  <si>
    <t>BETTINELLI Marco Giovanni</t>
  </si>
  <si>
    <t>Università degli Studi di VERONA</t>
  </si>
  <si>
    <t>Towards a CHeap and portable InstRument for bioAnaLysis based on enAntiospecific luminescence and aBsorption essays. Acronym : CHIRALAB</t>
  </si>
  <si>
    <t>n. 316 del 22/02/2019</t>
  </si>
  <si>
    <t>n. 1554 del</t>
  </si>
  <si>
    <t>PINEIDER Francesco</t>
  </si>
  <si>
    <t>2017CR5WCH_006</t>
  </si>
  <si>
    <t>SESSOLI Roberta</t>
  </si>
  <si>
    <t>Quantum detection of chiral-induced spin selectivity at the molecular level</t>
  </si>
  <si>
    <t>PUCCI Andrea</t>
  </si>
  <si>
    <t>20179BJNA2_004</t>
  </si>
  <si>
    <t>DALCANALE Enrico</t>
  </si>
  <si>
    <t>Università degli Studi di PARMA</t>
  </si>
  <si>
    <t>Functional supramolecular polymers for self-diagnostic composites</t>
  </si>
  <si>
    <t>BONCHI Filippo</t>
  </si>
  <si>
    <t>DIPARTIMENTO DI INFORMATICA</t>
  </si>
  <si>
    <t>201784YSZ5_002</t>
  </si>
  <si>
    <t>PE6</t>
  </si>
  <si>
    <t>GIACOBAZZI Roberto</t>
  </si>
  <si>
    <t>Analysis of Program Analyses (ASPRA)</t>
  </si>
  <si>
    <t>n. 385 del 05/03/2019</t>
  </si>
  <si>
    <t>n. 1062 del</t>
  </si>
  <si>
    <t>FERRAGINA Paolo</t>
  </si>
  <si>
    <t>2017WR7SHH_001</t>
  </si>
  <si>
    <t>Multicriteria Data Structures and Algorithms: from compressed to learned indexes, and beyond.</t>
  </si>
  <si>
    <t>GADDUCCI Fabio</t>
  </si>
  <si>
    <t>2017FTXR7S_003</t>
  </si>
  <si>
    <t>DE NICOLA Rocco</t>
  </si>
  <si>
    <t>Scuola IMT - Istituzioni, Mercati, Tecnologie - Alti Studi - LUCCA</t>
  </si>
  <si>
    <t>IT MATTERS: Methods and Tools for Trustworthy Smart Systems</t>
  </si>
  <si>
    <t>GROSSI Roberto</t>
  </si>
  <si>
    <t>20174LF3T8_005</t>
  </si>
  <si>
    <t>ITALIANO Giuseppe Francesco</t>
  </si>
  <si>
    <t>AHeAD: efficient Algorithms for HArnessing networked Data</t>
  </si>
  <si>
    <t>VENTURINI Rossano</t>
  </si>
  <si>
    <t>2017K7XPAN_003</t>
  </si>
  <si>
    <t>CHIERICHETTI Flavio</t>
  </si>
  <si>
    <t>Algorithms, Data Structures and Combinatorics for Machine Learning</t>
  </si>
  <si>
    <t>BIANCHI Matteo</t>
  </si>
  <si>
    <t>DIPARTIMENTO DI INGEGNERIA DELL'INFORMAZIONE</t>
  </si>
  <si>
    <t>2017SB48FP_002</t>
  </si>
  <si>
    <t>PE7</t>
  </si>
  <si>
    <t>PRATTICHIZZO Domenico</t>
  </si>
  <si>
    <t>Università degli Studi di SIENA</t>
  </si>
  <si>
    <t>TIGHT: Tactile InteGration for Humans and arTificial systems</t>
  </si>
  <si>
    <t>n. 698 del 1/04/2019</t>
  </si>
  <si>
    <t xml:space="preserve">n. 2068 del </t>
  </si>
  <si>
    <t>CRISOSTOMI Emanuele</t>
  </si>
  <si>
    <t>DIPARTIMENTO DI INGEGNERIA DELL'ENERGIA, DEI SISTEMI, DEL TERRITORIO E DELLE COSTRUZIONI</t>
  </si>
  <si>
    <t xml:space="preserve">2017CWMF93_003  </t>
  </si>
  <si>
    <t>DI BERNARDO Mario</t>
  </si>
  <si>
    <t>Università degli Studi di Napoli Federico II</t>
  </si>
  <si>
    <t>ADVANCED NETWORK CONTROL OF FUTURE SMART GRIDS</t>
  </si>
  <si>
    <t>IANNACCONE Giuseppe</t>
  </si>
  <si>
    <t>2017SRYEJH_001</t>
  </si>
  <si>
    <t>Five2D - Five challenges towards electronics based on 2D materials</t>
  </si>
  <si>
    <t>MANARA Giuliano</t>
  </si>
  <si>
    <t>2017NT5W7Z_001</t>
  </si>
  <si>
    <t>Chipless radio frequency dentification (RFID) for GREEN TAGging and Sensing (Acronym: GREEN TAGS)</t>
  </si>
  <si>
    <t>DE MARIA Carmelo</t>
  </si>
  <si>
    <t>2017FWC3WC_002</t>
  </si>
  <si>
    <t>PE8</t>
  </si>
  <si>
    <t>FAVA Fabio</t>
  </si>
  <si>
    <t>Development and promotion of the Levulinic acid and Carboxylate platforms by the formulation of novel and advanced PHA-based biomaterials and their exploitation for 3D printed green-electronics applications (acronym: VISION)</t>
  </si>
  <si>
    <t>n. 453 del 13/03/2019</t>
  </si>
  <si>
    <t>n. 1162 del</t>
  </si>
  <si>
    <t>LEANDRI Pietro</t>
  </si>
  <si>
    <t>DIPARTIMENTO DI INGEGNERIA CIVILE E INDUSTRIALE</t>
  </si>
  <si>
    <t>20179BP4SM_004</t>
  </si>
  <si>
    <t>BENEDETTO Andrea</t>
  </si>
  <si>
    <t>Extended resilience analysis of transport networks (EXTRA TN): Towards a simultaneously space, aerial and ground sensed infrastructure for risks prevention</t>
  </si>
  <si>
    <t>PARONI Roberto</t>
  </si>
  <si>
    <t>20177TTP3S_005</t>
  </si>
  <si>
    <t>PUGNO Nicola</t>
  </si>
  <si>
    <t>Università degli Studi di TRENTO</t>
  </si>
  <si>
    <t>INTEGRATED MECHANOBIOLOGY APPROACHES FOR A PRECISE MEDICINE IN CANCER TREATMENT</t>
  </si>
  <si>
    <t>TESTI Daniele</t>
  </si>
  <si>
    <t>2017KAAECT_004</t>
  </si>
  <si>
    <t>ZILIO Claudio</t>
  </si>
  <si>
    <t>The energy FLEXibility of enhanced HEAT pumps for the next generation of sustainable buildings (FLEXHEAT)</t>
  </si>
  <si>
    <t>2017J277S9_002</t>
  </si>
  <si>
    <t xml:space="preserve">PE10 </t>
  </si>
  <si>
    <t>CARROLL Michael Robert</t>
  </si>
  <si>
    <t>Università degli Studi di CAMERINO</t>
  </si>
  <si>
    <t>Time scales of solidification in magmas: Applications to Volcanic Eruptions, Silicate Melts, Glasses, Glass-Ceramics</t>
  </si>
  <si>
    <t>n. 442 del 11/03/2019</t>
  </si>
  <si>
    <t xml:space="preserve">n. 1581 del </t>
  </si>
  <si>
    <t>BIAGIONI Cristian</t>
  </si>
  <si>
    <t>2017AK8C32_002</t>
  </si>
  <si>
    <t>BINDI Luca</t>
  </si>
  <si>
    <t>TEOREM deciphering geological processes using Terrestrial and Extraterrestrial ORE Minerals</t>
  </si>
  <si>
    <t>PAGLI Carolina</t>
  </si>
  <si>
    <t>2017P9AT72_002</t>
  </si>
  <si>
    <t>KEIR Derek Boswell</t>
  </si>
  <si>
    <t>Distribution of strain and magmatism during rifting</t>
  </si>
  <si>
    <t>ZANCHETTA Giovanni</t>
  </si>
  <si>
    <t>20177TKBXZ_001</t>
  </si>
  <si>
    <t>FUcino Tephrochronology Unites Quaternary REcords (FUTURE)</t>
  </si>
  <si>
    <t>D'ALESSANDRO Simone</t>
  </si>
  <si>
    <t>DIPARTIMENTO DI ECONOMIA E MANAGEMENT</t>
  </si>
  <si>
    <t>20178293XT_004</t>
  </si>
  <si>
    <t>SH1</t>
  </si>
  <si>
    <t>BONCINELLI Leonardo</t>
  </si>
  <si>
    <t>Cognitive Modes, Social Motives and Prosocial Behavior</t>
  </si>
  <si>
    <t>n. 730 del 3/04/2019</t>
  </si>
  <si>
    <t xml:space="preserve">n. 74 del </t>
  </si>
  <si>
    <t>FEDERICO Giovanni</t>
  </si>
  <si>
    <t>2017YLBYZE_001</t>
  </si>
  <si>
    <t>Lost highway: skills, technology and trade in Italian economic growth, 1815-2018</t>
  </si>
  <si>
    <t>GIANNETTI Caterina</t>
  </si>
  <si>
    <t>20177FX2A7_002</t>
  </si>
  <si>
    <t>MONETA Alessio</t>
  </si>
  <si>
    <t>Scuola Superiore di Studi Universitari e Perfezionamento Sant'Anna</t>
  </si>
  <si>
    <t>How good is your model? Empirical evaluation and validation of quantitative models in economics.</t>
  </si>
  <si>
    <t>PARENTI Angela</t>
  </si>
  <si>
    <t>2017FKHBA8_002</t>
  </si>
  <si>
    <t>GOZZI Fausto</t>
  </si>
  <si>
    <t>Libera Univ. Inter.le Studi Sociali "Guido Carli" LUISS-ROMA</t>
  </si>
  <si>
    <t>The Time-Space Evolution of Economic Activities: Mathematical Models and Empirical Applications</t>
  </si>
  <si>
    <t>CATELANI Elisabetta</t>
  </si>
  <si>
    <t>DIPARTIMENTO DI GIURISPRUDENZA</t>
  </si>
  <si>
    <t>2017SW48EB_003</t>
  </si>
  <si>
    <t>SH2</t>
  </si>
  <si>
    <t>SIMONCINI Andrea</t>
  </si>
  <si>
    <t>Self- and Co-regulation for Emerging Technologies: Towards a Technological Rule of Law (SE.CO.R.E TECH)</t>
  </si>
  <si>
    <t>n. 509 del 20/03/2019</t>
  </si>
  <si>
    <t>n. 2409 del</t>
  </si>
  <si>
    <t>DEI Fabio</t>
  </si>
  <si>
    <t>DIPARTIMENTO DI CIVILTA' E FORME DEL SAPERE</t>
  </si>
  <si>
    <t>2017JXC55K_003</t>
  </si>
  <si>
    <t>PONGETTI Carlo</t>
  </si>
  <si>
    <t>Università degli Studi di MACERATA</t>
  </si>
  <si>
    <t>Rethinking urban-rural relations for a sustainable future: case studies of informal food value chains in Central Italy</t>
  </si>
  <si>
    <t>MANZETTI Vanessa</t>
  </si>
  <si>
    <t>DIPARTIMENTO DI SCIENZE POLITICHE</t>
  </si>
  <si>
    <t>2017XRZRJ5_004</t>
  </si>
  <si>
    <t>GIANI Loredana Nada Elvira</t>
  </si>
  <si>
    <t>Università degli Studi EUROPEA di ROMA</t>
  </si>
  <si>
    <t>Rights protection and quality of services from the perspective of an integrated territorial development, sound administration, multilevel governance and territorial cooperation for a new strategy for resource allocation and rationalisation of public expenditure</t>
  </si>
  <si>
    <t>TARCHI Rolando</t>
  </si>
  <si>
    <t>2017M77BEB_003</t>
  </si>
  <si>
    <t>GROPPI Tania</t>
  </si>
  <si>
    <t>Framing and Diagnosing the Constitutional Degradation: a Comparative Perspective</t>
  </si>
  <si>
    <t>VANNUCCI Alberto</t>
  </si>
  <si>
    <t>2017CRLZ3F_001</t>
  </si>
  <si>
    <t>The Politicisation of Corruption and Anticorruption Strategies in Italy (Acronym: PolitiCAnti)</t>
  </si>
  <si>
    <t>BINDA Paola</t>
  </si>
  <si>
    <t>2017HMH8FA_002</t>
  </si>
  <si>
    <t>SH4</t>
  </si>
  <si>
    <t>PIZZORUSSO Tommaso</t>
  </si>
  <si>
    <t>Metabolic regulatIon of cortical visual procesSing in MiCe and Humans (MISMatCH)</t>
  </si>
  <si>
    <t>n. 697 del 01/04/2019  modificato dal DD n. 1555 del 31/07/2019</t>
  </si>
  <si>
    <t>n. 1814  del</t>
  </si>
  <si>
    <t>GALLINA Francesca</t>
  </si>
  <si>
    <t>DIPARTIMENTO DI FILOLOGIA, LETTERATURA E LINGUISTICA</t>
  </si>
  <si>
    <t>2017LAP429_004</t>
  </si>
  <si>
    <t>GRANDI Nicola</t>
  </si>
  <si>
    <t>UniverS-Ita The written Italian of University students: sociolinguistic background, typological tendencies, educational implications</t>
  </si>
  <si>
    <t>MORRONE Maria Concetta</t>
  </si>
  <si>
    <t>2017SBCPZY_002</t>
  </si>
  <si>
    <t>BURR David Charles</t>
  </si>
  <si>
    <t>Temporal context in perception: serial dependence and rhythmic oscillations</t>
  </si>
  <si>
    <t>VALENZA Gaetano</t>
  </si>
  <si>
    <t>2017L2RLZ2_002</t>
  </si>
  <si>
    <t>GENTILI Claudio</t>
  </si>
  <si>
    <t>TRAINED (mulTifeature analysis of heaRt rate variability and gaIt features in cliNical Evaluation of Depression)</t>
  </si>
  <si>
    <t>FABRIS Adriano</t>
  </si>
  <si>
    <t>20175YZ855_002</t>
  </si>
  <si>
    <t xml:space="preserve">SH5 </t>
  </si>
  <si>
    <t>DE CARO Mario</t>
  </si>
  <si>
    <t>New challenges for applied ethics. The moral impact of scientific and technological advances</t>
  </si>
  <si>
    <t>n. 418 del 07/03/2019</t>
  </si>
  <si>
    <t xml:space="preserve"> n. 2004 del </t>
  </si>
  <si>
    <t>FEDI Francesca</t>
  </si>
  <si>
    <t>2017ALTK32_001</t>
  </si>
  <si>
    <t>The Construction of European Networks during the Long Eighteenth Century: Diplomatic Figures and Literary Communication</t>
  </si>
  <si>
    <t>FERRI Rolando</t>
  </si>
  <si>
    <t>20173MBYR4_003</t>
  </si>
  <si>
    <t>DE NONNO Mario</t>
  </si>
  <si>
    <t>The Transmission of Ancient Linguistics: Texts and Contexts of the Roman Grammatical Studies</t>
  </si>
  <si>
    <t>GRILLI Alessandro</t>
  </si>
  <si>
    <t>2017XAA3ZF_004</t>
  </si>
  <si>
    <t>BIGLIAZZI Silvia</t>
  </si>
  <si>
    <t>Classical Receptions in Early Modern English Drama</t>
  </si>
  <si>
    <t>PONTARI Paolo</t>
  </si>
  <si>
    <t>2017KTSRRY_001</t>
  </si>
  <si>
    <t>I.M.A.G.O. (Index Medii Aevi Geographiae Operum). Web Portal and Critical Editions of Medieval and Humanistic Latin Geographical Works (VI-XV centuries).</t>
  </si>
  <si>
    <t>n. 2013 del</t>
  </si>
  <si>
    <t>ROVAI Francesco</t>
  </si>
  <si>
    <t>2017JBFP9H_005</t>
  </si>
  <si>
    <t xml:space="preserve">  DI GIOVINE Paolo</t>
  </si>
  <si>
    <t xml:space="preserve">Università degli Studi di ROMA "La Sapienza" </t>
  </si>
  <si>
    <t>Ancient languages and writing systems in contact: a touchstone for language change.</t>
  </si>
  <si>
    <t>ZACCARELLO Michelangelo</t>
  </si>
  <si>
    <t>2017KY3XL9_001</t>
  </si>
  <si>
    <t>Hypermedia Dante Network (HDN): commentary (re)sources for Dante's Works;</t>
  </si>
  <si>
    <t>COLLAVINI Simone Maria</t>
  </si>
  <si>
    <t>2017EMJHKJ_003</t>
  </si>
  <si>
    <t>SH6</t>
  </si>
  <si>
    <t>VALLERANI Massimo Valerio</t>
  </si>
  <si>
    <t>Università degli Studi di TORINO</t>
  </si>
  <si>
    <t>Fiscal Estate in Medieval Italy: Continuity and Change (9th - 12th centuries) .</t>
  </si>
  <si>
    <t>n. 180 del 06/02/2019</t>
  </si>
  <si>
    <t>n. 2568 del</t>
  </si>
  <si>
    <t>MINIACI Gianluca</t>
  </si>
  <si>
    <t>201758TWK5_001</t>
  </si>
  <si>
    <t>PROCESS – ‘Pharaonic Rescission’: Objects as Crucibles of ancient Egyptian Societies</t>
  </si>
  <si>
    <t xml:space="preserve">n. 1943 del </t>
  </si>
  <si>
    <t>POGLIANO Claudio Sergio</t>
  </si>
  <si>
    <t>201727TRJX_002</t>
  </si>
  <si>
    <t>BERETTA Marco</t>
  </si>
  <si>
    <t>Material and Visual Culture of Science: A longue durée Perspective</t>
  </si>
  <si>
    <t>POLSI Alessandro</t>
  </si>
  <si>
    <t>20172WZKW9_002</t>
  </si>
  <si>
    <t>SALVATICI Silvia</t>
  </si>
  <si>
    <t>Republican Italy and international aid, 1945-1989</t>
  </si>
  <si>
    <t>MASOTTA Matteo</t>
  </si>
  <si>
    <t>Bando: 2017 - Programmi di ricerca finanziati</t>
  </si>
  <si>
    <t>Scadenza prima annualità</t>
  </si>
  <si>
    <t>Scadenza dich. Rettore</t>
  </si>
  <si>
    <t>Scadenza seconda annualità</t>
  </si>
  <si>
    <t>19/02/2023 </t>
  </si>
  <si>
    <t>28/02/2023 </t>
  </si>
  <si>
    <t>25/03/2023 </t>
  </si>
  <si>
    <t>20/07/2023 </t>
  </si>
  <si>
    <t>05/12/2022 </t>
  </si>
  <si>
    <t>29/04/2023 </t>
  </si>
  <si>
    <t>27/07/2023 </t>
  </si>
  <si>
    <t>15/03/2023 </t>
  </si>
  <si>
    <t>03/05/2023 </t>
  </si>
  <si>
    <t>27/08/2023 </t>
  </si>
  <si>
    <t>29/06/2023 </t>
  </si>
  <si>
    <t>13/07/2023 </t>
  </si>
  <si>
    <t>Invio del 30%  residuo del contributo totale - entro</t>
  </si>
  <si>
    <t>Invio del 30% del contributo totale-entro</t>
  </si>
  <si>
    <t>Conclusione del progetto*</t>
  </si>
  <si>
    <t>Prorogata dal Decreto MIUR 788 del 05/06/2020</t>
  </si>
  <si>
    <t>23/10/2023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</si>
</sst>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2" fillId="0" borderId="3" xfId="1" applyBorder="1" applyAlignment="1">
      <alignment horizontal="center" vertical="center"/>
    </xf>
    <xf numFmtId="0" fontId="2" fillId="0" borderId="3" xfId="1" applyBorder="1" applyAlignment="1">
      <alignment horizontal="right" vertical="center" wrapText="1"/>
    </xf>
    <xf numFmtId="14" fontId="2" fillId="0" borderId="4" xfId="1" applyNumberFormat="1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0" fontId="2" fillId="0" borderId="2" xfId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2" xfId="1" applyBorder="1" applyAlignment="1">
      <alignment vertical="center" wrapText="1"/>
    </xf>
    <xf numFmtId="0" fontId="2" fillId="0" borderId="0" xfId="1" applyFill="1" applyAlignment="1">
      <alignment horizontal="right"/>
    </xf>
    <xf numFmtId="14" fontId="2" fillId="0" borderId="0" xfId="1" applyNumberFormat="1" applyFill="1" applyAlignment="1">
      <alignment horizontal="right"/>
    </xf>
    <xf numFmtId="0" fontId="0" fillId="0" borderId="2" xfId="0" applyFill="1" applyBorder="1" applyAlignment="1">
      <alignment vertical="center" wrapText="1"/>
    </xf>
    <xf numFmtId="14" fontId="0" fillId="0" borderId="2" xfId="0" applyNumberFormat="1" applyBorder="1" applyAlignment="1">
      <alignment horizontal="left" vertical="center"/>
    </xf>
    <xf numFmtId="0" fontId="2" fillId="0" borderId="2" xfId="1" applyFill="1" applyBorder="1" applyAlignment="1">
      <alignment horizontal="center" vertical="center"/>
    </xf>
    <xf numFmtId="4" fontId="0" fillId="0" borderId="2" xfId="0" applyNumberFormat="1" applyBorder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4" fontId="0" fillId="0" borderId="2" xfId="0" applyNumberForma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2" fillId="0" borderId="2" xfId="1" applyBorder="1" applyAlignment="1">
      <alignment horizontal="right" vertical="center"/>
    </xf>
    <xf numFmtId="14" fontId="2" fillId="0" borderId="2" xfId="1" applyNumberFormat="1" applyBorder="1" applyAlignment="1">
      <alignment horizontal="left" vertical="center"/>
    </xf>
    <xf numFmtId="0" fontId="2" fillId="0" borderId="5" xfId="1" applyBorder="1" applyAlignment="1">
      <alignment horizontal="right" vertical="center" wrapText="1"/>
    </xf>
    <xf numFmtId="14" fontId="2" fillId="0" borderId="6" xfId="1" applyNumberFormat="1" applyBorder="1" applyAlignment="1">
      <alignment horizontal="left" vertical="center" wrapText="1"/>
    </xf>
    <xf numFmtId="4" fontId="0" fillId="0" borderId="0" xfId="0" applyNumberFormat="1"/>
    <xf numFmtId="0" fontId="2" fillId="0" borderId="0" xfId="1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n2017_ResponsabiliB" connectionId="1" xr16:uid="{9F89732A-A697-413D-A6CD-361E0B36DC3A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iur.gov.it/web/guest/-/decreto-di-approvazione-graduatoria-prin-2017-settore-pe1" TargetMode="External"/><Relationship Id="rId21" Type="http://schemas.openxmlformats.org/officeDocument/2006/relationships/hyperlink" Target="https://www.miur.gov.it/web/guest/normativa/-/asset_publisher/l5McTyTJNEft/content/pubblicazione-decreto-di-ammissione-contributo-prin-2017-settore-pe2?inheritRedirect=false&amp;redirect=https%3A%2F%2Fwww.miur.gov.it%3A443%2Fweb%2Fguest%2Fnormativa%3Fp_p_id%253" TargetMode="External"/><Relationship Id="rId42" Type="http://schemas.openxmlformats.org/officeDocument/2006/relationships/hyperlink" Target="https://www.miur.gov.it/web/guest/-/decreto-di-ammissione-contributo-prin-2017-settore-ls6" TargetMode="External"/><Relationship Id="rId63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84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138" Type="http://schemas.openxmlformats.org/officeDocument/2006/relationships/hyperlink" Target="https://www.miur.gov.it/web/guest/-/decreto-di-approvazione-graduatoria-prin-2017-settore-pe7" TargetMode="External"/><Relationship Id="rId159" Type="http://schemas.openxmlformats.org/officeDocument/2006/relationships/hyperlink" Target="https://www.miur.gov.it/web/guest/normativa/-/asset_publisher/l5McTyTJNEft/content/decreto-di-ammissione-contributo-prin-2017-settore-ls5?inheritRedirect=false&amp;redirect=https%3A%2F%2Fwww.miur.gov.it%3A443%2Fweb%2Fguest%2Fnormativa%3Fp_p_id%3D101_INSTANCE_" TargetMode="External"/><Relationship Id="rId170" Type="http://schemas.openxmlformats.org/officeDocument/2006/relationships/hyperlink" Target="https://www.miur.gov.it/web/guest/-/decreto-di-approvazione-graduatoria-prin-2017-settore-ls4" TargetMode="External"/><Relationship Id="rId191" Type="http://schemas.openxmlformats.org/officeDocument/2006/relationships/hyperlink" Target="https://www.miur.gov.it/web/guest/-/decreto-direttoriale-n-2409-del-2-dicembre-2019-progetti-di-ricerca-di-rilevante-interesse-nazionale-prin-2017-ammissione-a-finanziamento-progetti-set" TargetMode="External"/><Relationship Id="rId107" Type="http://schemas.openxmlformats.org/officeDocument/2006/relationships/hyperlink" Target="https://www.miur.gov.it/web/guest/-/decreto-di-approvazione-graduatoria-prin-2017-settore-ls7" TargetMode="External"/><Relationship Id="rId11" Type="http://schemas.openxmlformats.org/officeDocument/2006/relationships/hyperlink" Target="https://www.miur.gov.it/web/guest/-/decreto-di-approvazione-graduatoria-prin-2017-settore-ls8" TargetMode="External"/><Relationship Id="rId32" Type="http://schemas.openxmlformats.org/officeDocument/2006/relationships/hyperlink" Target="https://www.miur.gov.it/web/guest/normativa/-/asset_publisher/l5McTyTJNEft/content/decreto-di-ammissione-contributo-prin-2017-settore-pe6?inheritRedirect=false&amp;redirect=https%3A%2F%2Fwww.miur.gov.it%3A443%2Fweb%2Fguest%2Fnormativa%3Fp_p_id%3D101_INSTANCE_" TargetMode="External"/><Relationship Id="rId53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74" Type="http://schemas.openxmlformats.org/officeDocument/2006/relationships/hyperlink" Target="https://www.miur.gov.it/web/guest/-/decreto-di-ammissione-contributo-prin-2017-settore-pe1" TargetMode="External"/><Relationship Id="rId128" Type="http://schemas.openxmlformats.org/officeDocument/2006/relationships/hyperlink" Target="https://www.miur.gov.it/web/guest/-/decreto-di-approvazione-graduatoria-prin-2017-settore-pe3" TargetMode="External"/><Relationship Id="rId149" Type="http://schemas.openxmlformats.org/officeDocument/2006/relationships/hyperlink" Target="https://www.miur.gov.it/web/guest/-/decreto-di-approvazione-graduatoria-prin-2017-settore-sh5" TargetMode="External"/><Relationship Id="rId5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95" Type="http://schemas.openxmlformats.org/officeDocument/2006/relationships/hyperlink" Target="https://www.miur.gov.it/web/guest/-/decreto-di-ammissione-contributo-prin-2017-settore-pe8" TargetMode="External"/><Relationship Id="rId160" Type="http://schemas.openxmlformats.org/officeDocument/2006/relationships/hyperlink" Target="https://www.miur.gov.it/web/guest/-/decreto-di-ammissione-contributo-prin-2017-settore-ls4" TargetMode="External"/><Relationship Id="rId181" Type="http://schemas.openxmlformats.org/officeDocument/2006/relationships/hyperlink" Target="https://www.miur.gov.it/web/guest/-/decreto-direttoriale-n-1814-del-30-9-2019-progetti-di-ricerca-di-rilevante-interesse-nazionale-prin-2017-ammissione-a-finanziamento-progetti-settore-s" TargetMode="External"/><Relationship Id="rId22" Type="http://schemas.openxmlformats.org/officeDocument/2006/relationships/hyperlink" Target="https://www.miur.gov.it/web/guest/normativa/-/asset_publisher/l5McTyTJNEft/content/pubblicazione-decreto-di-ammissione-contributo-prin-2017-settore-pe2?inheritRedirect=false&amp;redirect=https%3A%2F%2Fwww.miur.gov.it%3A443%2Fweb%2Fguest%2Fnormativa%3Fp_p_id%253" TargetMode="External"/><Relationship Id="rId43" Type="http://schemas.openxmlformats.org/officeDocument/2006/relationships/hyperlink" Target="https://www.miur.gov.it/web/guest/-/decreto-di-ammissione-contributo-prin-2017-settore-ls7" TargetMode="External"/><Relationship Id="rId64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118" Type="http://schemas.openxmlformats.org/officeDocument/2006/relationships/hyperlink" Target="https://www.miur.gov.it/web/guest/-/decreto-di-approvazione-graduatoria-prin-2017-settore-pe1" TargetMode="External"/><Relationship Id="rId139" Type="http://schemas.openxmlformats.org/officeDocument/2006/relationships/hyperlink" Target="https://www.miur.gov.it/web/guest/-/decreto-di-approvazione-graduatoria-prin-2017-settore-pe7" TargetMode="External"/><Relationship Id="rId85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150" Type="http://schemas.openxmlformats.org/officeDocument/2006/relationships/hyperlink" Target="https://www.miur.gov.it/web/guest/-/decreto-di-approvazione-graduatoria-prin-2017-settore-sh5" TargetMode="External"/><Relationship Id="rId171" Type="http://schemas.openxmlformats.org/officeDocument/2006/relationships/hyperlink" Target="https://www.miur.gov.it/web/guest/-/decreto-di-approvazione-graduatoria-prin-2017-settore-ls4" TargetMode="External"/><Relationship Id="rId192" Type="http://schemas.openxmlformats.org/officeDocument/2006/relationships/hyperlink" Target="https://www.miur.gov.it/web/guest/-/decreto-direttoriale-n-2409-del-2-dicembre-2019-progetti-di-ricerca-di-rilevante-interesse-nazionale-prin-2017-ammissione-a-finanziamento-progetti-set" TargetMode="External"/><Relationship Id="rId12" Type="http://schemas.openxmlformats.org/officeDocument/2006/relationships/hyperlink" Target="https://www.miur.gov.it/web/guest/-/decreto-di-approvazione-graduatoria-prin-2017-settore-ls7" TargetMode="External"/><Relationship Id="rId33" Type="http://schemas.openxmlformats.org/officeDocument/2006/relationships/hyperlink" Target="https://www.miur.gov.it/web/guest/normativa/-/asset_publisher/l5McTyTJNEft/content/decreto-di-ammissione-contributo-prin-2017-settore-pe6?inheritRedirect=false&amp;redirect=https%3A%2F%2Fwww.miur.gov.it%3A443%2Fweb%2Fguest%2Fnormativa%3Fp_p_id%3D101_INSTANCE_" TargetMode="External"/><Relationship Id="rId108" Type="http://schemas.openxmlformats.org/officeDocument/2006/relationships/hyperlink" Target="https://www.miur.gov.it/web/guest/-/decreto-di-approvazione-graduatoria-prin-2017-settore-ls7" TargetMode="External"/><Relationship Id="rId129" Type="http://schemas.openxmlformats.org/officeDocument/2006/relationships/hyperlink" Target="https://www.miur.gov.it/web/guest/-/decreto-di-approvazione-graduatoria-prin-2017-settore-pe3" TargetMode="External"/><Relationship Id="rId54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75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96" Type="http://schemas.openxmlformats.org/officeDocument/2006/relationships/hyperlink" Target="https://www.miur.gov.it/web/guest/normativa/-/asset_publisher/l5McTyTJNEft/content/decreto-di-ammissione-contributo-prin-2017-settore-pe8?inheritRedirect=false&amp;redirect=https%3A%2F%2Fwww.miur.gov.it%3A443%2Fweb%2Fguest%2Fnormativa%3Fp_p_id%3D101_INSTANCE_" TargetMode="External"/><Relationship Id="rId140" Type="http://schemas.openxmlformats.org/officeDocument/2006/relationships/hyperlink" Target="https://www.miur.gov.it/web/guest/-/decreto-di-approvazione-graduatoria-prin-2017-settore-pe8" TargetMode="External"/><Relationship Id="rId161" Type="http://schemas.openxmlformats.org/officeDocument/2006/relationships/hyperlink" Target="https://www.miur.gov.it/web/guest/normativa/-/asset_publisher/l5McTyTJNEft/content/decreto-di-ammissione-contributo-prin-2017-settore-ls5?inheritRedirect=false&amp;redirect=https%3A%2F%2Fwww.miur.gov.it%3A443%2Fweb%2Fguest%2Fnormativa%3Fp_p_id%3D101_INSTANCE_" TargetMode="External"/><Relationship Id="rId182" Type="http://schemas.openxmlformats.org/officeDocument/2006/relationships/hyperlink" Target="https://www.miur.gov.it/web/guest/-/decreto-direttoriale-n-1814-del-30-9-2019-progetti-di-ricerca-di-rilevante-interesse-nazionale-prin-2017-ammissione-a-finanziamento-progetti-settore-s" TargetMode="External"/><Relationship Id="rId6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23" Type="http://schemas.openxmlformats.org/officeDocument/2006/relationships/hyperlink" Target="https://www.miur.gov.it/web/guest/normativa/-/asset_publisher/l5McTyTJNEft/content/pubblicazione-decreto-di-ammissione-contributo-prin-2017-settore-pe2?inheritRedirect=false&amp;redirect=https%3A%2F%2Fwww.miur.gov.it%3A443%2Fweb%2Fguest%2Fnormativa%3Fp_p_id%253" TargetMode="External"/><Relationship Id="rId119" Type="http://schemas.openxmlformats.org/officeDocument/2006/relationships/hyperlink" Target="https://www.miur.gov.it/web/guest/-/decreto-di-approvazione-graduatoria-prin-2017-settore-pe1" TargetMode="External"/><Relationship Id="rId44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65" Type="http://schemas.openxmlformats.org/officeDocument/2006/relationships/hyperlink" Target="https://www.miur.gov.it/web/guest/-/decreto-di-ammissione-contributo-prin-2017-settore-pe1" TargetMode="External"/><Relationship Id="rId86" Type="http://schemas.openxmlformats.org/officeDocument/2006/relationships/hyperlink" Target="https://www.miur.gov.it/web/guest/-/decreto-di-ammissione-contributo-prin-2017-settore-pe1" TargetMode="External"/><Relationship Id="rId130" Type="http://schemas.openxmlformats.org/officeDocument/2006/relationships/hyperlink" Target="https://www.miur.gov.it/web/guest/-/decreto-di-approvazione-graduatoria-prin-2017-settore-pe5" TargetMode="External"/><Relationship Id="rId151" Type="http://schemas.openxmlformats.org/officeDocument/2006/relationships/hyperlink" Target="https://www.miur.gov.it/web/guest/-/decreto-di-approvazione-graduatoria-prin-2017-settore-sh5" TargetMode="External"/><Relationship Id="rId172" Type="http://schemas.openxmlformats.org/officeDocument/2006/relationships/hyperlink" Target="https://www.miur.gov.it/web/guest/-/decreto-di-approvazione-graduatoria-prin-2017-settore-ls4" TargetMode="External"/><Relationship Id="rId193" Type="http://schemas.openxmlformats.org/officeDocument/2006/relationships/hyperlink" Target="https://www.miur.gov.it/web/guest/-/decreto-direttoriale-n-2409-del-2-dicembre-2019-progetti-di-ricerca-di-rilevante-interesse-nazionale-prin-2017-ammissione-a-finanziamento-progetti-set" TargetMode="External"/><Relationship Id="rId13" Type="http://schemas.openxmlformats.org/officeDocument/2006/relationships/hyperlink" Target="https://www.miur.gov.it/web/guest/-/decreto-di-approvazione-graduatoria-prin-2017-settore-ls1" TargetMode="External"/><Relationship Id="rId109" Type="http://schemas.openxmlformats.org/officeDocument/2006/relationships/hyperlink" Target="https://www.miur.gov.it/web/guest/-/decreto-di-approvazione-graduatoria-prin-2017-settore-ls7" TargetMode="External"/><Relationship Id="rId34" Type="http://schemas.openxmlformats.org/officeDocument/2006/relationships/hyperlink" Target="https://www.miur.gov.it/web/guest/normativa/-/asset_publisher/l5McTyTJNEft/content/decreto-di-ammissione-contributo-prin-2017-settore-pe6?inheritRedirect=false&amp;redirect=https%3A%2F%2Fwww.miur.gov.it%3A443%2Fweb%2Fguest%2Fnormativa%3Fp_p_id%3D101_INSTANCE_" TargetMode="External"/><Relationship Id="rId55" Type="http://schemas.openxmlformats.org/officeDocument/2006/relationships/hyperlink" Target="https://www.miur.gov.it/web/guest/-/decreto-di-ammissione-contributo-prin-2017-settore-ls7" TargetMode="External"/><Relationship Id="rId76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97" Type="http://schemas.openxmlformats.org/officeDocument/2006/relationships/hyperlink" Target="https://www.miur.gov.it/web/guest/normativa/-/asset_publisher/l5McTyTJNEft/content/decreto-di-ammissione-contributo-prin-2017-settore-pe8?inheritRedirect=false&amp;redirect=https%3A%2F%2Fwww.miur.gov.it%3A443%2Fweb%2Fguest%2Fnormativa%3Fp_p_id%3D101_INSTANCE_" TargetMode="External"/><Relationship Id="rId120" Type="http://schemas.openxmlformats.org/officeDocument/2006/relationships/hyperlink" Target="https://www.miur.gov.it/web/guest/-/decreto-di-approvazione-graduatoria-prin-2017-settore-pe1" TargetMode="External"/><Relationship Id="rId141" Type="http://schemas.openxmlformats.org/officeDocument/2006/relationships/hyperlink" Target="https://www.miur.gov.it/web/guest/-/decreto-di-approvazione-graduatoria-prin-2017-settore-pe8" TargetMode="External"/><Relationship Id="rId7" Type="http://schemas.openxmlformats.org/officeDocument/2006/relationships/hyperlink" Target="https://www.miur.gov.it/web/guest/-/decreto-di-approvazione-graduatoria-prin-2017-settore-sh6" TargetMode="External"/><Relationship Id="rId162" Type="http://schemas.openxmlformats.org/officeDocument/2006/relationships/hyperlink" Target="https://www.miur.gov.it/web/guest/-/decreto-di-ammissione-contributo-prin-2017-settore-ls4" TargetMode="External"/><Relationship Id="rId183" Type="http://schemas.openxmlformats.org/officeDocument/2006/relationships/hyperlink" Target="https://www.miur.gov.it/web/guest/-/decreto-direttoriale-n-1943-del-15-10-2019" TargetMode="External"/><Relationship Id="rId2" Type="http://schemas.openxmlformats.org/officeDocument/2006/relationships/hyperlink" Target="https://www.miur.gov.it/web/guest/-/decreto-di-approvazione-graduatoria-prin-2017-settore-ls9" TargetMode="External"/><Relationship Id="rId29" Type="http://schemas.openxmlformats.org/officeDocument/2006/relationships/hyperlink" Target="https://www.miur.gov.it/web/guest/normativa/-/asset_publisher/l5McTyTJNEft/content/decreto-di-ammissione-contributo-prin-2017-settore-pe6?inheritRedirect=false&amp;redirect=https%3A%2F%2Fwww.miur.gov.it%3A443%2Fweb%2Fguest%2Fnormativa%3Fp_p_id%3D101_INSTANCE_" TargetMode="External"/><Relationship Id="rId24" Type="http://schemas.openxmlformats.org/officeDocument/2006/relationships/hyperlink" Target="https://www.miur.gov.it/web/guest/normativa/-/asset_publisher/l5McTyTJNEft/content/pubblicazione-decreto-di-ammissione-contributo-prin-2017-settore-pe2?inheritRedirect=false&amp;redirect=https%3A%2F%2Fwww.miur.gov.it%3A443%2Fweb%2Fguest%2Fnormativa%3Fp_p_id%253" TargetMode="External"/><Relationship Id="rId40" Type="http://schemas.openxmlformats.org/officeDocument/2006/relationships/hyperlink" Target="https://www.miur.gov.it/web/guest/-/decreto-di-ammissione-contributo-prin-2017-settore-ls1" TargetMode="External"/><Relationship Id="rId45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66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87" Type="http://schemas.openxmlformats.org/officeDocument/2006/relationships/hyperlink" Target="https://www.miur.gov.it/web/guest/-/decreto-di-ammissione-contributo-prin-2017-settore-pe3" TargetMode="External"/><Relationship Id="rId110" Type="http://schemas.openxmlformats.org/officeDocument/2006/relationships/hyperlink" Target="https://www.miur.gov.it/web/guest/-/decreto-di-approvazione-graduatoria-prin-2017-settore-ls7" TargetMode="External"/><Relationship Id="rId115" Type="http://schemas.openxmlformats.org/officeDocument/2006/relationships/hyperlink" Target="https://www.miur.gov.it/web/guest/-/decreto-di-approvazione-graduatoria-prin-2017-settore-pe1" TargetMode="External"/><Relationship Id="rId131" Type="http://schemas.openxmlformats.org/officeDocument/2006/relationships/hyperlink" Target="https://www.miur.gov.it/web/guest/-/decreto-di-approvazione-graduatoria-prin-2017-settore-pe5" TargetMode="External"/><Relationship Id="rId136" Type="http://schemas.openxmlformats.org/officeDocument/2006/relationships/hyperlink" Target="https://www.miur.gov.it/web/guest/-/decreto-di-approvazione-graduatoria-prin-2017-settore-pe7" TargetMode="External"/><Relationship Id="rId157" Type="http://schemas.openxmlformats.org/officeDocument/2006/relationships/hyperlink" Target="https://www.miur.gov.it/web/guest/normativa/-/asset_publisher/l5McTyTJNEft/content/decreto-di-ammissione-contributo-prin-2017-settore-ls5?inheritRedirect=false&amp;redirect=https%3A%2F%2Fwww.miur.gov.it%3A443%2Fweb%2Fguest%2Fnormativa%3Fp_p_id%3D101_INSTANCE_" TargetMode="External"/><Relationship Id="rId178" Type="http://schemas.openxmlformats.org/officeDocument/2006/relationships/hyperlink" Target="https://www.miur.gov.it/web/guest/-/decreto-del-31-07-2019-prin-2017-approvazione-graduatoria-settore-sh4" TargetMode="External"/><Relationship Id="rId61" Type="http://schemas.openxmlformats.org/officeDocument/2006/relationships/hyperlink" Target="https://www.miur.gov.it/web/guest/-/decreto-di-ammissione-contributo-prin-2017-settore-ls9" TargetMode="External"/><Relationship Id="rId82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152" Type="http://schemas.openxmlformats.org/officeDocument/2006/relationships/hyperlink" Target="https://www.miur.gov.it/web/guest/-/decreto-di-approvazione-graduatoria-prin-2017-settore-sh5" TargetMode="External"/><Relationship Id="rId173" Type="http://schemas.openxmlformats.org/officeDocument/2006/relationships/hyperlink" Target="https://www.miur.gov.it/web/guest/-/decreto-direttoriale-del-5-08-2019-ammissione-a-finanziamento-progetti-settore-pe10" TargetMode="External"/><Relationship Id="rId194" Type="http://schemas.openxmlformats.org/officeDocument/2006/relationships/hyperlink" Target="https://www.miur.gov.it/web/guest/-/decreto-direttoriale-n-2409-del-2-dicembre-2019-progetti-di-ricerca-di-rilevante-interesse-nazionale-prin-2017-ammissione-a-finanziamento-progetti-set" TargetMode="External"/><Relationship Id="rId199" Type="http://schemas.openxmlformats.org/officeDocument/2006/relationships/hyperlink" Target="https://www.miur.gov.it/web/guest/-/decreto-direttoriale-n-74-del-30-01-2020-progetti-di-ricerca-di-rilevante-interesse-nazionale-prin-2017-ammissione-a-finanziamento-progetti-settore-sh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s://www.miur.gov.it/web/guest/-/decreto-di-approvazione-graduatoria-prin-2017-settore-ls5" TargetMode="External"/><Relationship Id="rId14" Type="http://schemas.openxmlformats.org/officeDocument/2006/relationships/hyperlink" Target="https://www.miur.gov.it/web/guest/normativa/-/asset_publisher/l5McTyTJNEft/content/decreto-di-ammissione-contributo-prin-2017-settore-ls1?inheritRedirect=false&amp;redirect=https%3A%2F%2Fwww.miur.gov.it%3A443%2Fweb%2Fguest%2Fnormativa%3Fp_p_id%3D101_INSTANCE_" TargetMode="External"/><Relationship Id="rId30" Type="http://schemas.openxmlformats.org/officeDocument/2006/relationships/hyperlink" Target="http://www.miur.gov.it/web/guest/normativa/-/asset_publisher/l5McTyTJNEft/content/decreto-di-ammissione-contributo-prin-2017-settore-pe4?inheritRedirect=false&amp;redirect=http%3A%2F%2Fwww.miur.gov.it%2Fweb%2Fguest%2Fnormativa%3Fp_p_id%3D101_INSTANCE_l5McTyTJNEft%26p_p_lifecycle%3D0%26p_p_state%3Dnormal%26p_p_mode%3Dview%26p_p_col_id%3Dcolumn-2%26p_p_col_count%3D1" TargetMode="External"/><Relationship Id="rId35" Type="http://schemas.openxmlformats.org/officeDocument/2006/relationships/hyperlink" Target="https://www.miur.gov.it/web/guest/-/decreto-di-approvazione-graduatoria-prin-2017-settore-sh5" TargetMode="External"/><Relationship Id="rId56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77" Type="http://schemas.openxmlformats.org/officeDocument/2006/relationships/hyperlink" Target="https://www.miur.gov.it/web/guest/-/decreto-di-ammissione-contributo-prin-2017-settore-pe1" TargetMode="External"/><Relationship Id="rId100" Type="http://schemas.openxmlformats.org/officeDocument/2006/relationships/hyperlink" Target="https://www.miur.gov.it/web/guest/normativa/-/asset_publisher/l5McTyTJNEft/content/decreto-di-ammissione-contributo-prin-2017-settore-pe8?inheritRedirect=false&amp;redirect=https%3A%2F%2Fwww.miur.gov.it%3A443%2Fweb%2Fguest%2Fnormativa%3Fp_p_id%3D101_INSTANCE_" TargetMode="External"/><Relationship Id="rId105" Type="http://schemas.openxmlformats.org/officeDocument/2006/relationships/hyperlink" Target="https://www.miur.gov.it/web/guest/-/decreto-di-approvazione-graduatoria-prin-2017-settore-ls4" TargetMode="External"/><Relationship Id="rId126" Type="http://schemas.openxmlformats.org/officeDocument/2006/relationships/hyperlink" Target="https://www.miur.gov.it/web/guest/-/decreto-di-approvazione-graduatoria-prin-2017-settore-pe2" TargetMode="External"/><Relationship Id="rId147" Type="http://schemas.openxmlformats.org/officeDocument/2006/relationships/hyperlink" Target="https://www.miur.gov.it/web/guest/-/decreto-di-approvazione-graduatoria-prin-2017-settore-sh2" TargetMode="External"/><Relationship Id="rId168" Type="http://schemas.openxmlformats.org/officeDocument/2006/relationships/hyperlink" Target="https://www.miur.gov.it/web/guest/-/decreto-di-ammissione-contributo-prin-2017-settore-ls4" TargetMode="External"/><Relationship Id="rId8" Type="http://schemas.openxmlformats.org/officeDocument/2006/relationships/hyperlink" Target="https://www.miur.gov.it/web/guest/-/decreto-di-approvazione-graduatoria-prin-2017-settore-ls6" TargetMode="External"/><Relationship Id="rId51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72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93" Type="http://schemas.openxmlformats.org/officeDocument/2006/relationships/hyperlink" Target="https://www.miur.gov.it/web/guest/normativa/-/asset_publisher/l5McTyTJNEft/content/decreto-di-ammissione-contributo-prin-2017-settore-pe6?inheritRedirect=false&amp;redirect=https%3A%2F%2Fwww.miur.gov.it%3A443%2Fweb%2Fguest%2Fnormativa%3Fp_p_id%3D101_INSTANCE_" TargetMode="External"/><Relationship Id="rId98" Type="http://schemas.openxmlformats.org/officeDocument/2006/relationships/hyperlink" Target="https://www.miur.gov.it/web/guest/-/decreto-di-ammissione-contributo-prin-2017-settore-pe8" TargetMode="External"/><Relationship Id="rId121" Type="http://schemas.openxmlformats.org/officeDocument/2006/relationships/hyperlink" Target="https://www.miur.gov.it/web/guest/-/decreto-di-approvazione-graduatoria-prin-2017-settore-pe1" TargetMode="External"/><Relationship Id="rId142" Type="http://schemas.openxmlformats.org/officeDocument/2006/relationships/hyperlink" Target="https://www.miur.gov.it/web/guest/-/decreto-di-approvazione-graduatoria-prin-2017-settore-pe8" TargetMode="External"/><Relationship Id="rId163" Type="http://schemas.openxmlformats.org/officeDocument/2006/relationships/hyperlink" Target="https://www.miur.gov.it/web/guest/normativa/-/asset_publisher/l5McTyTJNEft/content/decreto-di-ammissione-contributo-prin-2017-settore-ls5?inheritRedirect=false&amp;redirect=https%3A%2F%2Fwww.miur.gov.it%3A443%2Fweb%2Fguest%2Fnormativa%3Fp_p_id%3D101_INSTANCE_" TargetMode="External"/><Relationship Id="rId184" Type="http://schemas.openxmlformats.org/officeDocument/2006/relationships/hyperlink" Target="https://www.miur.gov.it/web/guest/-/decreto-direttoriale-n-2013-del-22-10-2019" TargetMode="External"/><Relationship Id="rId189" Type="http://schemas.openxmlformats.org/officeDocument/2006/relationships/hyperlink" Target="https://www.miur.gov.it/web/guest/-/decreto-direttoriale-n-2068-del-29-10-2019-progetti-di-ricerca-di-rilevante-interesse-nazionale-prin-2017-ammissione-a-finanziamento-progetti-settore-" TargetMode="External"/><Relationship Id="rId3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25" Type="http://schemas.openxmlformats.org/officeDocument/2006/relationships/hyperlink" Target="https://www.miur.gov.it/web/guest/-/decreto-di-approvazione-graduatoria-prin-2017-settore-pe2" TargetMode="External"/><Relationship Id="rId46" Type="http://schemas.openxmlformats.org/officeDocument/2006/relationships/hyperlink" Target="https://www.miur.gov.it/web/guest/-/decreto-di-ammissione-contributo-prin-2017-settore-ls7" TargetMode="External"/><Relationship Id="rId67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116" Type="http://schemas.openxmlformats.org/officeDocument/2006/relationships/hyperlink" Target="https://www.miur.gov.it/web/guest/-/decreto-di-approvazione-graduatoria-prin-2017-settore-pe1" TargetMode="External"/><Relationship Id="rId137" Type="http://schemas.openxmlformats.org/officeDocument/2006/relationships/hyperlink" Target="https://www.miur.gov.it/web/guest/-/decreto-di-approvazione-graduatoria-prin-2017-settore-pe7" TargetMode="External"/><Relationship Id="rId158" Type="http://schemas.openxmlformats.org/officeDocument/2006/relationships/hyperlink" Target="https://www.miur.gov.it/web/guest/-/decreto-di-ammissione-contributo-prin-2017-settore-ls4" TargetMode="External"/><Relationship Id="rId20" Type="http://schemas.openxmlformats.org/officeDocument/2006/relationships/hyperlink" Target="https://www.miur.gov.it/web/guest/-/decreto-di-approvazione-graduatoria-prin-2017-settore-sh1" TargetMode="External"/><Relationship Id="rId41" Type="http://schemas.openxmlformats.org/officeDocument/2006/relationships/hyperlink" Target="https://www.miur.gov.it/web/guest/-/decreto-di-ammissione-contributo-prin-2017-settore-ls5" TargetMode="External"/><Relationship Id="rId62" Type="http://schemas.openxmlformats.org/officeDocument/2006/relationships/hyperlink" Target="https://www.miur.gov.it/web/guest/-/decreto-di-ammissione-contributo-prin-2017-settore-pe1" TargetMode="External"/><Relationship Id="rId83" Type="http://schemas.openxmlformats.org/officeDocument/2006/relationships/hyperlink" Target="https://www.miur.gov.it/web/guest/-/decreto-di-ammissione-contributo-prin-2017-settore-pe1" TargetMode="External"/><Relationship Id="rId88" Type="http://schemas.openxmlformats.org/officeDocument/2006/relationships/hyperlink" Target="https://www.miur.gov.it/web/guest/-/decreto-di-ammissione-contributo-prin-2017-settore-pe3" TargetMode="External"/><Relationship Id="rId111" Type="http://schemas.openxmlformats.org/officeDocument/2006/relationships/hyperlink" Target="https://www.miur.gov.it/web/guest/-/decreto-di-approvazione-graduatoria-prin-2017-settore-ls7" TargetMode="External"/><Relationship Id="rId132" Type="http://schemas.openxmlformats.org/officeDocument/2006/relationships/hyperlink" Target="https://www.miur.gov.it/web/guest/-/decreto-di-approvazione-graduatoria-prin-2017-settore-pe6" TargetMode="External"/><Relationship Id="rId153" Type="http://schemas.openxmlformats.org/officeDocument/2006/relationships/hyperlink" Target="https://www.miur.gov.it/web/guest/-/decreto-di-approvazione-graduatoria-prin-2017-settore-sh5" TargetMode="External"/><Relationship Id="rId174" Type="http://schemas.openxmlformats.org/officeDocument/2006/relationships/hyperlink" Target="https://www.miur.gov.it/web/guest/-/decreto-direttoriale-del-5-08-2019-ammissione-a-finanziamento-progetti-settore-pe10" TargetMode="External"/><Relationship Id="rId179" Type="http://schemas.openxmlformats.org/officeDocument/2006/relationships/hyperlink" Target="https://www.miur.gov.it/web/guest/-/decreto-del-31-07-2019-prin-2017-approvazione-graduatoria-settore-sh4" TargetMode="External"/><Relationship Id="rId195" Type="http://schemas.openxmlformats.org/officeDocument/2006/relationships/hyperlink" Target="https://www.miur.gov.it/web/guest/-/decreto-direttoriale-n-2568-del-19-12-209-progetti-di-ricerca-di-rilevante-interesse-nazionale-prin-2017-ammissione-a-finanziamento-progetti-settore-s" TargetMode="External"/><Relationship Id="rId190" Type="http://schemas.openxmlformats.org/officeDocument/2006/relationships/hyperlink" Target="https://www.miur.gov.it/web/guest/-/decreto-direttoriale-n-2409-del-2-dicembre-2019-progetti-di-ricerca-di-rilevante-interesse-nazionale-prin-2017-ammissione-a-finanziamento-progetti-set" TargetMode="External"/><Relationship Id="rId204" Type="http://schemas.openxmlformats.org/officeDocument/2006/relationships/queryTable" Target="../queryTables/queryTable1.xml"/><Relationship Id="rId15" Type="http://schemas.openxmlformats.org/officeDocument/2006/relationships/hyperlink" Target="https://www.miur.gov.it/web/guest/normativa/-/asset_publisher/l5McTyTJNEft/content/decreto-di-ammissione-contributo-prin-2017-settore-ls1?inheritRedirect=false&amp;redirect=https%3A%2F%2Fwww.miur.gov.it%3A443%2Fweb%2Fguest%2Fnormativa%3Fp_p_id%3D101_INSTANCE_" TargetMode="External"/><Relationship Id="rId36" Type="http://schemas.openxmlformats.org/officeDocument/2006/relationships/hyperlink" Target="https://www.miur.gov.it/web/guest/normativa/-/asset_publisher/l5McTyTJNEft/content/decreto-di-ammissione-contributo-prin-2017-settore-pe8?inheritRedirect=false&amp;redirect=https%3A%2F%2Fwww.miur.gov.it%3A443%2Fweb%2Fguest%2Fnormativa%3Fp_p_id%3D101_INSTANCE_" TargetMode="External"/><Relationship Id="rId57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106" Type="http://schemas.openxmlformats.org/officeDocument/2006/relationships/hyperlink" Target="https://www.miur.gov.it/web/guest/-/decreto-di-approvazione-graduatoria-prin-2017-settore-ls4" TargetMode="External"/><Relationship Id="rId127" Type="http://schemas.openxmlformats.org/officeDocument/2006/relationships/hyperlink" Target="https://www.miur.gov.it/web/guest/-/decreto-di-approvazione-graduatoria-prin-2017-settore-pe3" TargetMode="External"/><Relationship Id="rId10" Type="http://schemas.openxmlformats.org/officeDocument/2006/relationships/hyperlink" Target="https://www.miur.gov.it/web/guest/-/decreto-di-approvazione-graduatoria-prin-2017-settore-pe1" TargetMode="External"/><Relationship Id="rId31" Type="http://schemas.openxmlformats.org/officeDocument/2006/relationships/hyperlink" Target="https://www.miur.gov.it/web/guest/-/decreto-di-approvazione-graduatoria-prin-2017-settore-pe5" TargetMode="External"/><Relationship Id="rId52" Type="http://schemas.openxmlformats.org/officeDocument/2006/relationships/hyperlink" Target="https://www.miur.gov.it/web/guest/-/decreto-di-ammissione-contributo-prin-2017-settore-ls7" TargetMode="External"/><Relationship Id="rId73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78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94" Type="http://schemas.openxmlformats.org/officeDocument/2006/relationships/hyperlink" Target="https://www.miur.gov.it/web/guest/normativa/-/asset_publisher/l5McTyTJNEft/content/decreto-di-ammissione-contributo-prin-2017-settore-pe6?inheritRedirect=false&amp;redirect=https%3A%2F%2Fwww.miur.gov.it%3A443%2Fweb%2Fguest%2Fnormativa%3Fp_p_id%3D101_INSTANCE_" TargetMode="External"/><Relationship Id="rId99" Type="http://schemas.openxmlformats.org/officeDocument/2006/relationships/hyperlink" Target="https://www.miur.gov.it/web/guest/normativa/-/asset_publisher/l5McTyTJNEft/content/decreto-di-ammissione-contributo-prin-2017-settore-pe8?inheritRedirect=false&amp;redirect=https%3A%2F%2Fwww.miur.gov.it%3A443%2Fweb%2Fguest%2Fnormativa%3Fp_p_id%3D101_INSTANCE_" TargetMode="External"/><Relationship Id="rId101" Type="http://schemas.openxmlformats.org/officeDocument/2006/relationships/hyperlink" Target="https://www.miur.gov.it/web/guest/-/decreto-di-ammissione-contributo-prin-2017-settore-pe8" TargetMode="External"/><Relationship Id="rId122" Type="http://schemas.openxmlformats.org/officeDocument/2006/relationships/hyperlink" Target="https://www.miur.gov.it/web/guest/-/decreto-di-approvazione-graduatoria-prin-2017-settore-sh1" TargetMode="External"/><Relationship Id="rId143" Type="http://schemas.openxmlformats.org/officeDocument/2006/relationships/hyperlink" Target="https://www.miur.gov.it/web/guest/-/decreto-di-approvazione-graduatoria-prin-2017-settore-pe8" TargetMode="External"/><Relationship Id="rId148" Type="http://schemas.openxmlformats.org/officeDocument/2006/relationships/hyperlink" Target="https://www.miur.gov.it/web/guest/-/decreto-di-approvazione-graduatoria-prin-2017-settore-sh5" TargetMode="External"/><Relationship Id="rId164" Type="http://schemas.openxmlformats.org/officeDocument/2006/relationships/hyperlink" Target="https://www.miur.gov.it/web/guest/-/decreto-di-ammissione-contributo-prin-2017-settore-ls4" TargetMode="External"/><Relationship Id="rId169" Type="http://schemas.openxmlformats.org/officeDocument/2006/relationships/hyperlink" Target="https://www.miur.gov.it/web/guest/-/decreto-di-approvazione-graduatoria-prin-2017-settore-ls4" TargetMode="External"/><Relationship Id="rId185" Type="http://schemas.openxmlformats.org/officeDocument/2006/relationships/hyperlink" Target="https://www.miur.gov.it/web/guest/-/decreto-direttoriale-n-2004-del-22-10-2019" TargetMode="External"/><Relationship Id="rId4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9" Type="http://schemas.openxmlformats.org/officeDocument/2006/relationships/hyperlink" Target="https://www.miur.gov.it/web/guest/-/decreto-di-approvazione-graduatoria-prin-2017-settore-pe6" TargetMode="External"/><Relationship Id="rId180" Type="http://schemas.openxmlformats.org/officeDocument/2006/relationships/hyperlink" Target="https://www.miur.gov.it/web/guest/-/decreto-del-31-07-2019-prin-2017-approvazione-graduatoria-settore-sh4" TargetMode="External"/><Relationship Id="rId26" Type="http://schemas.openxmlformats.org/officeDocument/2006/relationships/hyperlink" Target="https://www.miur.gov.it/web/guest/normativa/-/asset_publisher/l5McTyTJNEft/content/decreto-di-ammissione-contributo-prin-2017-settore-pe3?inheritRedirect=false&amp;redirect=https%3A%2F%2Fwww.miur.gov.it%3A443%2Fweb%2Fguest%2Fnormativa%3Fp_p_id%3D101_INSTANCE_" TargetMode="External"/><Relationship Id="rId47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68" Type="http://schemas.openxmlformats.org/officeDocument/2006/relationships/hyperlink" Target="https://www.miur.gov.it/web/guest/-/decreto-di-ammissione-contributo-prin-2017-settore-pe1" TargetMode="External"/><Relationship Id="rId89" Type="http://schemas.openxmlformats.org/officeDocument/2006/relationships/hyperlink" Target="https://www.miur.gov.it/web/guest/-/decreto-di-ammissione-contributo-prin-2017-settore-pe3" TargetMode="External"/><Relationship Id="rId112" Type="http://schemas.openxmlformats.org/officeDocument/2006/relationships/hyperlink" Target="https://www.miur.gov.it/web/guest/-/decreto-di-approvazione-graduatoria-prin-2017-settore-ls9" TargetMode="External"/><Relationship Id="rId133" Type="http://schemas.openxmlformats.org/officeDocument/2006/relationships/hyperlink" Target="https://www.miur.gov.it/web/guest/-/decreto-di-approvazione-graduatoria-prin-2017-settore-pe6" TargetMode="External"/><Relationship Id="rId154" Type="http://schemas.openxmlformats.org/officeDocument/2006/relationships/hyperlink" Target="https://www.miur.gov.it/web/guest/-/decreto-di-approvazione-graduatoria-prin-2017-settore-sh6" TargetMode="External"/><Relationship Id="rId175" Type="http://schemas.openxmlformats.org/officeDocument/2006/relationships/hyperlink" Target="https://www.miur.gov.it/web/guest/-/decreto-direttoriale-n-1554-prin-2017-ammissione-a-finanziamento-progetti-settore-pe5" TargetMode="External"/><Relationship Id="rId196" Type="http://schemas.openxmlformats.org/officeDocument/2006/relationships/hyperlink" Target="https://www.miur.gov.it/web/guest/-/decreto-direttoriale-n-2568-del-19-12-209-progetti-di-ricerca-di-rilevante-interesse-nazionale-prin-2017-ammissione-a-finanziamento-progetti-settore-s" TargetMode="External"/><Relationship Id="rId200" Type="http://schemas.openxmlformats.org/officeDocument/2006/relationships/hyperlink" Target="https://www.miur.gov.it/web/guest/-/decreto-direttoriale-n-74-del-30-01-2020-progetti-di-ricerca-di-rilevante-interesse-nazionale-prin-2017-ammissione-a-finanziamento-progetti-settore-sh" TargetMode="External"/><Relationship Id="rId16" Type="http://schemas.openxmlformats.org/officeDocument/2006/relationships/hyperlink" Target="https://www.miur.gov.it/web/guest/normativa/-/asset_publisher/l5McTyTJNEft/content/decreto-di-ammissione-contributo-prin-2017-settore-ls5?inheritRedirect=false&amp;redirect=https%3A%2F%2Fwww.miur.gov.it%3A443%2Fweb%2Fguest%2Fnormativa%3Fp_p_id%3D101_INSTANCE_" TargetMode="External"/><Relationship Id="rId37" Type="http://schemas.openxmlformats.org/officeDocument/2006/relationships/hyperlink" Target="https://www.miur.gov.it/web/guest/normativa/-/asset_publisher/l5McTyTJNEft/content/decreto-di-ammissione-contributo-prin-2017-settore-pe8?inheritRedirect=false&amp;redirect=https%3A%2F%2Fwww.miur.gov.it%3A443%2Fweb%2Fguest%2Fnormativa%3Fp_p_id%3D101_INSTANCE_" TargetMode="External"/><Relationship Id="rId58" Type="http://schemas.openxmlformats.org/officeDocument/2006/relationships/hyperlink" Target="https://www.miur.gov.it/web/guest/-/decreto-di-ammissione-contributo-prin-2017-settore-ls7" TargetMode="External"/><Relationship Id="rId79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102" Type="http://schemas.openxmlformats.org/officeDocument/2006/relationships/hyperlink" Target="https://www.miur.gov.it/web/guest/normativa/-/asset_publisher/l5McTyTJNEft/content/decreto-di-ammissione-contributo-prin-2017-settore-pe8?inheritRedirect=false&amp;redirect=https%3A%2F%2Fwww.miur.gov.it%3A443%2Fweb%2Fguest%2Fnormativa%3Fp_p_id%3D101_INSTANCE_" TargetMode="External"/><Relationship Id="rId123" Type="http://schemas.openxmlformats.org/officeDocument/2006/relationships/hyperlink" Target="https://www.miur.gov.it/web/guest/-/decreto-di-approvazione-graduatoria-prin-2017-settore-sh1" TargetMode="External"/><Relationship Id="rId144" Type="http://schemas.openxmlformats.org/officeDocument/2006/relationships/hyperlink" Target="https://www.miur.gov.it/web/guest/-/decreto-di-approvazione-graduatoria-prin-2017-settore-sh2" TargetMode="External"/><Relationship Id="rId90" Type="http://schemas.openxmlformats.org/officeDocument/2006/relationships/hyperlink" Target="https://www.miur.gov.it/web/guest/-/decreto-di-ammissione-contributo-prin-2017-settore-pe6" TargetMode="External"/><Relationship Id="rId165" Type="http://schemas.openxmlformats.org/officeDocument/2006/relationships/hyperlink" Target="https://www.miur.gov.it/web/guest/normativa/-/asset_publisher/l5McTyTJNEft/content/decreto-di-ammissione-contributo-prin-2017-settore-ls5?inheritRedirect=false&amp;redirect=https%3A%2F%2Fwww.miur.gov.it%3A443%2Fweb%2Fguest%2Fnormativa%3Fp_p_id%3D101_INSTANCE_" TargetMode="External"/><Relationship Id="rId186" Type="http://schemas.openxmlformats.org/officeDocument/2006/relationships/hyperlink" Target="https://www.miur.gov.it/web/guest/-/decreto-direttoriale-n-2004-del-22-10-2019" TargetMode="External"/><Relationship Id="rId27" Type="http://schemas.openxmlformats.org/officeDocument/2006/relationships/hyperlink" Target="https://www.miur.gov.it/web/guest/normativa/-/asset_publisher/l5McTyTJNEft/content/decreto-di-ammissione-contributo-prin-2017-settore-pe6?inheritRedirect=false&amp;redirect=https%3A%2F%2Fwww.miur.gov.it%3A443%2Fweb%2Fguest%2Fnormativa%3Fp_p_id%3D101_INSTANCE_" TargetMode="External"/><Relationship Id="rId48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69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113" Type="http://schemas.openxmlformats.org/officeDocument/2006/relationships/hyperlink" Target="https://www.miur.gov.it/web/guest/-/decreto-di-approvazione-graduatoria-prin-2017-settore-ls9" TargetMode="External"/><Relationship Id="rId134" Type="http://schemas.openxmlformats.org/officeDocument/2006/relationships/hyperlink" Target="https://www.miur.gov.it/web/guest/-/decreto-di-approvazione-graduatoria-prin-2017-settore-pe6" TargetMode="External"/><Relationship Id="rId80" Type="http://schemas.openxmlformats.org/officeDocument/2006/relationships/hyperlink" Target="https://www.miur.gov.it/web/guest/-/decreto-di-ammissione-contributo-prin-2017-settore-pe1" TargetMode="External"/><Relationship Id="rId155" Type="http://schemas.openxmlformats.org/officeDocument/2006/relationships/hyperlink" Target="https://www.miur.gov.it/web/guest/-/decreto-di-approvazione-graduatoria-prin-2017-settore-sh6" TargetMode="External"/><Relationship Id="rId176" Type="http://schemas.openxmlformats.org/officeDocument/2006/relationships/hyperlink" Target="https://www.miur.gov.it/web/guest/-/decreto-direttoriale-n-1554-prin-2017-ammissione-a-finanziamento-progetti-settore-pe5" TargetMode="External"/><Relationship Id="rId197" Type="http://schemas.openxmlformats.org/officeDocument/2006/relationships/hyperlink" Target="https://www.miur.gov.it/web/guest/-/decreto-direttoriale-n-2568-del-19-12-209-progetti-di-ricerca-di-rilevante-interesse-nazionale-prin-2017-ammissione-a-finanziamento-progetti-settore-s" TargetMode="External"/><Relationship Id="rId201" Type="http://schemas.openxmlformats.org/officeDocument/2006/relationships/hyperlink" Target="https://www.miur.gov.it/web/guest/-/decreto-direttoriale-n-75-del-30-01-2020-progetti-di-ricerca-di-rilevante-interesse-nazionale-prin-2017-ammissione-a-finanziamento-progetti-settore-sh" TargetMode="External"/><Relationship Id="rId17" Type="http://schemas.openxmlformats.org/officeDocument/2006/relationships/hyperlink" Target="https://www.miur.gov.it/web/guest/normativa/-/asset_publisher/l5McTyTJNEft/content/decreto-di-ammissione-contributo-prin-2017-settore-ls5?inheritRedirect=false&amp;redirect=https%3A%2F%2Fwww.miur.gov.it%3A443%2Fweb%2Fguest%2Fnormativa%3Fp_p_id%3D101_INSTANCE_" TargetMode="External"/><Relationship Id="rId38" Type="http://schemas.openxmlformats.org/officeDocument/2006/relationships/hyperlink" Target="https://www.miur.gov.it/web/guest/normativa/-/asset_publisher/l5McTyTJNEft/content/decreto-di-ammissione-contributo-prin-2017-settore-ls5?inheritRedirect=false&amp;redirect=https%3A%2F%2Fwww.miur.gov.it%3A443%2Fweb%2Fguest%2Fnormativa%3Fp_p_id%3D101_INSTANCE_" TargetMode="External"/><Relationship Id="rId59" Type="http://schemas.openxmlformats.org/officeDocument/2006/relationships/hyperlink" Target="https://www.miur.gov.it/web/guest/-/decreto-di-ammissione-contributo-prin-2017-settore-ls9" TargetMode="External"/><Relationship Id="rId103" Type="http://schemas.openxmlformats.org/officeDocument/2006/relationships/hyperlink" Target="https://www.miur.gov.it/web/guest/normativa/-/asset_publisher/l5McTyTJNEft/content/decreto-di-ammissione-contributo-prin-2017-settore-pe8?inheritRedirect=false&amp;redirect=https%3A%2F%2Fwww.miur.gov.it%3A443%2Fweb%2Fguest%2Fnormativa%3Fp_p_id%3D101_INSTANCE_" TargetMode="External"/><Relationship Id="rId124" Type="http://schemas.openxmlformats.org/officeDocument/2006/relationships/hyperlink" Target="https://www.miur.gov.it/web/guest/-/decreto-di-approvazione-graduatoria-prin-2017-settore-sh1" TargetMode="External"/><Relationship Id="rId70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91" Type="http://schemas.openxmlformats.org/officeDocument/2006/relationships/hyperlink" Target="https://www.miur.gov.it/web/guest/normativa/-/asset_publisher/l5McTyTJNEft/content/decreto-di-ammissione-contributo-prin-2017-settore-pe6?inheritRedirect=false&amp;redirect=https%3A%2F%2Fwww.miur.gov.it%3A443%2Fweb%2Fguest%2Fnormativa%3Fp_p_id%3D101_INSTANCE_" TargetMode="External"/><Relationship Id="rId145" Type="http://schemas.openxmlformats.org/officeDocument/2006/relationships/hyperlink" Target="https://www.miur.gov.it/web/guest/-/decreto-di-approvazione-graduatoria-prin-2017-settore-sh2" TargetMode="External"/><Relationship Id="rId166" Type="http://schemas.openxmlformats.org/officeDocument/2006/relationships/hyperlink" Target="https://www.miur.gov.it/web/guest/-/decreto-di-ammissione-contributo-prin-2017-settore-ls4" TargetMode="External"/><Relationship Id="rId187" Type="http://schemas.openxmlformats.org/officeDocument/2006/relationships/hyperlink" Target="https://www.miur.gov.it/web/guest/-/decreto-direttoriale-n-2004-del-22-10-2019" TargetMode="External"/><Relationship Id="rId1" Type="http://schemas.openxmlformats.org/officeDocument/2006/relationships/hyperlink" Target="https://www.miur.gov.it/web/guest/-/decreto-di-approvazione-graduatoria-prin-2017-settore-pe4" TargetMode="External"/><Relationship Id="rId28" Type="http://schemas.openxmlformats.org/officeDocument/2006/relationships/hyperlink" Target="http://www.miur.gov.it/web/guest/normativa/-/asset_publisher/l5McTyTJNEft/content/decreto-di-ammissione-contributo-prin-2017-settore-pe4?inheritRedirect=false&amp;redirect=http%3A%2F%2Fwww.miur.gov.it%2Fweb%2Fguest%2Fnormativa%3Fp_p_id%3D101_INSTANCE_l5McTyTJNEft%26p_p_lifecycle%3D0%26p_p_state%3Dnormal%26p_p_mode%3Dview%26p_p_col_id%3Dcolumn-2%26p_p_col_count%3D1" TargetMode="External"/><Relationship Id="rId49" Type="http://schemas.openxmlformats.org/officeDocument/2006/relationships/hyperlink" Target="https://www.miur.gov.it/web/guest/-/decreto-di-ammissione-contributo-prin-2017-settore-ls7" TargetMode="External"/><Relationship Id="rId114" Type="http://schemas.openxmlformats.org/officeDocument/2006/relationships/hyperlink" Target="https://www.miur.gov.it/web/guest/-/decreto-di-approvazione-graduatoria-prin-2017-settore-pe1" TargetMode="External"/><Relationship Id="rId60" Type="http://schemas.openxmlformats.org/officeDocument/2006/relationships/hyperlink" Target="https://www.miur.gov.it/web/guest/-/decreto-di-ammissione-contributo-prin-2017-settore-ls9" TargetMode="External"/><Relationship Id="rId81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135" Type="http://schemas.openxmlformats.org/officeDocument/2006/relationships/hyperlink" Target="https://www.miur.gov.it/web/guest/-/decreto-di-approvazione-graduatoria-prin-2017-settore-pe6" TargetMode="External"/><Relationship Id="rId156" Type="http://schemas.openxmlformats.org/officeDocument/2006/relationships/hyperlink" Target="https://www.miur.gov.it/web/guest/-/decreto-di-approvazione-graduatoria-prin-2017-settore-sh6" TargetMode="External"/><Relationship Id="rId177" Type="http://schemas.openxmlformats.org/officeDocument/2006/relationships/hyperlink" Target="https://www.miur.gov.it/web/guest/-/decreto-del-31-07-2019-prin-2017-approvazione-graduatoria-settore-sh4" TargetMode="External"/><Relationship Id="rId198" Type="http://schemas.openxmlformats.org/officeDocument/2006/relationships/hyperlink" Target="https://www.miur.gov.it/web/guest/-/decreto-direttoriale-n-2568-del-19-12-209-progetti-di-ricerca-di-rilevante-interesse-nazionale-prin-2017-ammissione-a-finanziamento-progetti-settore-s" TargetMode="External"/><Relationship Id="rId202" Type="http://schemas.openxmlformats.org/officeDocument/2006/relationships/hyperlink" Target="https://www.miur.gov.it/web/guest/-/prin-2017-decreto-di-proroga-termine-progetti-n-788-del-05-06-2020" TargetMode="External"/><Relationship Id="rId18" Type="http://schemas.openxmlformats.org/officeDocument/2006/relationships/hyperlink" Target="https://www.miur.gov.it/web/guest/normativa/-/asset_publisher/l5McTyTJNEft/content/decreto-di-ammissione-contributo-prin-2017-settore-pe1?inheritRedirect=false&amp;redirect=https%3A%2F%2Fwww.miur.gov.it%3A443%2Fweb%2Fguest%2Fnormativa%3Fp_p_id%3D101_INSTANCE_" TargetMode="External"/><Relationship Id="rId39" Type="http://schemas.openxmlformats.org/officeDocument/2006/relationships/hyperlink" Target="https://www.miur.gov.it/web/guest/normativa/-/asset_publisher/l5McTyTJNEft/content/decreto-di-ammissione-contributo-prin-2017-settore-ls5?inheritRedirect=false&amp;redirect=https%3A%2F%2Fwww.miur.gov.it%3A443%2Fweb%2Fguest%2Fnormativa%3Fp_p_id%3D101_INSTANCE_" TargetMode="External"/><Relationship Id="rId50" Type="http://schemas.openxmlformats.org/officeDocument/2006/relationships/hyperlink" Target="https://www.miur.gov.it/web/guest/normativa/-/asset_publisher/l5McTyTJNEft/content/decreto-di-ammissione-contributo-prin-2017-settore-ls7?inheritRedirect=false&amp;redirect=https%3A%2F%2Fwww.miur.gov.it%3A443%2Fweb%2Fguest%2Fnormativa%3Fp_p_id%3D101_INSTANCE_" TargetMode="External"/><Relationship Id="rId104" Type="http://schemas.openxmlformats.org/officeDocument/2006/relationships/hyperlink" Target="https://www.miur.gov.it/web/guest/-/decreto-di-ammissione-contributo-prin-2017-settore-pe8" TargetMode="External"/><Relationship Id="rId125" Type="http://schemas.openxmlformats.org/officeDocument/2006/relationships/hyperlink" Target="https://www.miur.gov.it/web/guest/-/decreto-di-approvazione-graduatoria-prin-2017-settore-sh2" TargetMode="External"/><Relationship Id="rId146" Type="http://schemas.openxmlformats.org/officeDocument/2006/relationships/hyperlink" Target="https://www.miur.gov.it/web/guest/-/decreto-di-approvazione-graduatoria-prin-2017-settore-sh2" TargetMode="External"/><Relationship Id="rId167" Type="http://schemas.openxmlformats.org/officeDocument/2006/relationships/hyperlink" Target="https://www.miur.gov.it/web/guest/normativa/-/asset_publisher/l5McTyTJNEft/content/decreto-di-ammissione-contributo-prin-2017-settore-ls5?inheritRedirect=false&amp;redirect=https%3A%2F%2Fwww.miur.gov.it%3A443%2Fweb%2Fguest%2Fnormativa%3Fp_p_id%3D101_INSTANCE_" TargetMode="External"/><Relationship Id="rId188" Type="http://schemas.openxmlformats.org/officeDocument/2006/relationships/hyperlink" Target="https://www.miur.gov.it/web/guest/-/decreto-direttoriale-n-2068-del-29-10-2019-progetti-di-ricerca-di-rilevante-interesse-nazionale-prin-2017-ammissione-a-finanziamento-progetti-settore-" TargetMode="External"/><Relationship Id="rId71" Type="http://schemas.openxmlformats.org/officeDocument/2006/relationships/hyperlink" Target="https://www.miur.gov.it/web/guest/-/decreto-di-ammissione-contributo-prin-2017-settore-pe1" TargetMode="External"/><Relationship Id="rId92" Type="http://schemas.openxmlformats.org/officeDocument/2006/relationships/hyperlink" Target="https://www.miur.gov.it/web/guest/normativa/-/asset_publisher/l5McTyTJNEft/content/decreto-di-ammissione-contributo-prin-2017-settore-pe6?inheritRedirect=false&amp;redirect=https%3A%2F%2Fwww.miur.gov.it%3A443%2Fweb%2Fguest%2Fnormativa%3Fp_p_id%3D101_INSTANCE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3207-7447-445F-B17D-2F6CB006608F}">
  <dimension ref="A1:AC85"/>
  <sheetViews>
    <sheetView tabSelected="1" zoomScale="90" zoomScaleNormal="90" workbookViewId="0">
      <pane xSplit="8" ySplit="3" topLeftCell="M58" activePane="bottomRight" state="frozen"/>
      <selection pane="topRight" activeCell="I1" sqref="I1"/>
      <selection pane="bottomLeft" activeCell="A4" sqref="A4"/>
      <selection pane="bottomRight" activeCell="AD87" sqref="AD87"/>
    </sheetView>
  </sheetViews>
  <sheetFormatPr baseColWidth="10" defaultColWidth="8.83203125" defaultRowHeight="15" x14ac:dyDescent="0.2"/>
  <cols>
    <col min="1" max="1" width="6.33203125" customWidth="1"/>
    <col min="2" max="2" width="19.5" customWidth="1"/>
    <col min="3" max="3" width="8.5" customWidth="1"/>
    <col min="4" max="4" width="35.83203125" customWidth="1"/>
    <col min="5" max="5" width="8" bestFit="1" customWidth="1"/>
    <col min="6" max="6" width="17" customWidth="1"/>
    <col min="7" max="7" width="10.5" bestFit="1" customWidth="1"/>
    <col min="8" max="8" width="7.5" customWidth="1"/>
    <col min="9" max="9" width="16.1640625" customWidth="1"/>
    <col min="10" max="10" width="14.6640625" customWidth="1"/>
    <col min="11" max="11" width="11.33203125" customWidth="1"/>
    <col min="12" max="12" width="12.83203125" customWidth="1"/>
    <col min="13" max="13" width="13" customWidth="1"/>
    <col min="14" max="14" width="23" customWidth="1"/>
    <col min="15" max="15" width="26.83203125" customWidth="1"/>
    <col min="16" max="16" width="81.6640625" customWidth="1"/>
    <col min="17" max="17" width="21.6640625" customWidth="1"/>
    <col min="18" max="18" width="10.83203125" customWidth="1"/>
    <col min="19" max="19" width="10.6640625" bestFit="1" customWidth="1"/>
    <col min="20" max="20" width="15.83203125" customWidth="1"/>
    <col min="21" max="21" width="14.5" customWidth="1"/>
    <col min="22" max="24" width="11.6640625" customWidth="1"/>
    <col min="25" max="27" width="15.5" customWidth="1"/>
    <col min="28" max="28" width="19.6640625" customWidth="1"/>
    <col min="29" max="29" width="14.33203125" customWidth="1"/>
  </cols>
  <sheetData>
    <row r="1" spans="1:29" ht="30.75" customHeight="1" x14ac:dyDescent="0.2">
      <c r="A1" s="33" t="s">
        <v>434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29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29" s="4" customFormat="1" ht="48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2" t="s">
        <v>15</v>
      </c>
      <c r="Q3" s="3" t="s">
        <v>16</v>
      </c>
      <c r="R3" s="35" t="s">
        <v>17</v>
      </c>
      <c r="S3" s="36"/>
      <c r="T3" s="3" t="s">
        <v>18</v>
      </c>
      <c r="U3" s="3" t="s">
        <v>19</v>
      </c>
      <c r="V3" s="3" t="s">
        <v>20</v>
      </c>
      <c r="W3" s="3" t="s">
        <v>435</v>
      </c>
      <c r="X3" s="3" t="s">
        <v>436</v>
      </c>
      <c r="Y3" s="3" t="s">
        <v>451</v>
      </c>
      <c r="Z3" s="3" t="s">
        <v>437</v>
      </c>
      <c r="AA3" s="3" t="s">
        <v>436</v>
      </c>
      <c r="AB3" s="3" t="s">
        <v>450</v>
      </c>
      <c r="AC3" s="3" t="s">
        <v>452</v>
      </c>
    </row>
    <row r="4" spans="1:29" ht="32" x14ac:dyDescent="0.2">
      <c r="A4" s="5">
        <v>1</v>
      </c>
      <c r="B4" s="6" t="s">
        <v>21</v>
      </c>
      <c r="C4" s="5" t="s">
        <v>22</v>
      </c>
      <c r="D4" s="6" t="s">
        <v>23</v>
      </c>
      <c r="E4" s="6" t="s">
        <v>24</v>
      </c>
      <c r="F4" s="5" t="s">
        <v>25</v>
      </c>
      <c r="G4" s="5" t="s">
        <v>26</v>
      </c>
      <c r="H4" s="5" t="s">
        <v>27</v>
      </c>
      <c r="I4" s="7">
        <v>0</v>
      </c>
      <c r="J4" s="7">
        <v>156333</v>
      </c>
      <c r="K4" s="7">
        <v>0</v>
      </c>
      <c r="L4" s="7">
        <f t="shared" ref="L4:L66" si="0">J4+K4</f>
        <v>156333</v>
      </c>
      <c r="M4" s="7">
        <f t="shared" ref="M4:M66" si="1">I4+J4+K4</f>
        <v>156333</v>
      </c>
      <c r="N4" s="5" t="s">
        <v>28</v>
      </c>
      <c r="O4" s="6" t="s">
        <v>29</v>
      </c>
      <c r="P4" s="8" t="s">
        <v>30</v>
      </c>
      <c r="Q4" s="9" t="s">
        <v>31</v>
      </c>
      <c r="R4" s="10" t="s">
        <v>32</v>
      </c>
      <c r="S4" s="11">
        <v>43606</v>
      </c>
      <c r="T4" s="12">
        <v>43510</v>
      </c>
      <c r="U4" s="13">
        <f t="shared" ref="U4:U61" si="2">S4+60</f>
        <v>43666</v>
      </c>
      <c r="V4" s="13">
        <f t="shared" ref="V4:V61" si="3">S4+90</f>
        <v>43696</v>
      </c>
      <c r="W4" s="13">
        <v>44062</v>
      </c>
      <c r="X4" s="13">
        <v>44077</v>
      </c>
      <c r="Y4" s="13">
        <f t="shared" ref="Y4:Y61" si="4">EDATE(V4,12)+75</f>
        <v>44137</v>
      </c>
      <c r="Z4" s="13">
        <v>44427</v>
      </c>
      <c r="AA4" s="13">
        <v>44442</v>
      </c>
      <c r="AB4" s="13">
        <f t="shared" ref="AB4:AB61" si="5">EDATE(V4,24)+75</f>
        <v>44502</v>
      </c>
      <c r="AC4" s="13" t="s">
        <v>438</v>
      </c>
    </row>
    <row r="5" spans="1:29" ht="32" x14ac:dyDescent="0.2">
      <c r="A5" s="5">
        <v>2</v>
      </c>
      <c r="B5" s="6" t="s">
        <v>33</v>
      </c>
      <c r="C5" s="6" t="s">
        <v>22</v>
      </c>
      <c r="D5" s="6" t="s">
        <v>34</v>
      </c>
      <c r="E5" s="6" t="s">
        <v>24</v>
      </c>
      <c r="F5" s="5" t="s">
        <v>35</v>
      </c>
      <c r="G5" s="5" t="s">
        <v>36</v>
      </c>
      <c r="H5" s="5" t="s">
        <v>37</v>
      </c>
      <c r="I5" s="7">
        <v>65925</v>
      </c>
      <c r="J5" s="7">
        <v>209491</v>
      </c>
      <c r="K5" s="7">
        <v>28382</v>
      </c>
      <c r="L5" s="7">
        <f t="shared" si="0"/>
        <v>237873</v>
      </c>
      <c r="M5" s="7">
        <f t="shared" si="1"/>
        <v>303798</v>
      </c>
      <c r="N5" s="6" t="s">
        <v>33</v>
      </c>
      <c r="O5" s="6" t="s">
        <v>38</v>
      </c>
      <c r="P5" s="8" t="s">
        <v>39</v>
      </c>
      <c r="Q5" s="15" t="s">
        <v>40</v>
      </c>
      <c r="R5" s="10" t="s">
        <v>41</v>
      </c>
      <c r="S5" s="11">
        <v>43616</v>
      </c>
      <c r="T5" s="12">
        <v>43535</v>
      </c>
      <c r="U5" s="13">
        <f t="shared" si="2"/>
        <v>43676</v>
      </c>
      <c r="V5" s="13">
        <f t="shared" si="3"/>
        <v>43706</v>
      </c>
      <c r="W5" s="13">
        <v>44072</v>
      </c>
      <c r="X5" s="13">
        <v>44087</v>
      </c>
      <c r="Y5" s="13">
        <f t="shared" si="4"/>
        <v>44147</v>
      </c>
      <c r="Z5" s="13">
        <v>44437</v>
      </c>
      <c r="AA5" s="13">
        <v>44452</v>
      </c>
      <c r="AB5" s="13">
        <f t="shared" si="5"/>
        <v>44512</v>
      </c>
      <c r="AC5" s="13" t="s">
        <v>439</v>
      </c>
    </row>
    <row r="6" spans="1:29" ht="32" x14ac:dyDescent="0.2">
      <c r="A6" s="5">
        <v>3</v>
      </c>
      <c r="B6" s="6" t="s">
        <v>42</v>
      </c>
      <c r="C6" s="6" t="s">
        <v>43</v>
      </c>
      <c r="D6" s="6" t="s">
        <v>34</v>
      </c>
      <c r="E6" s="6" t="s">
        <v>24</v>
      </c>
      <c r="F6" s="5" t="s">
        <v>44</v>
      </c>
      <c r="G6" s="5" t="s">
        <v>26</v>
      </c>
      <c r="H6" s="5" t="s">
        <v>37</v>
      </c>
      <c r="I6" s="7">
        <v>19157</v>
      </c>
      <c r="J6" s="7">
        <v>100082</v>
      </c>
      <c r="K6" s="7">
        <v>0</v>
      </c>
      <c r="L6" s="7">
        <f t="shared" si="0"/>
        <v>100082</v>
      </c>
      <c r="M6" s="7">
        <f t="shared" si="1"/>
        <v>119239</v>
      </c>
      <c r="N6" s="6" t="s">
        <v>45</v>
      </c>
      <c r="O6" s="6" t="s">
        <v>46</v>
      </c>
      <c r="P6" s="8" t="s">
        <v>47</v>
      </c>
      <c r="Q6" s="15" t="s">
        <v>40</v>
      </c>
      <c r="R6" s="10" t="s">
        <v>41</v>
      </c>
      <c r="S6" s="11">
        <v>43616</v>
      </c>
      <c r="T6" s="12">
        <v>43535</v>
      </c>
      <c r="U6" s="13">
        <f t="shared" si="2"/>
        <v>43676</v>
      </c>
      <c r="V6" s="13">
        <f t="shared" si="3"/>
        <v>43706</v>
      </c>
      <c r="W6" s="13">
        <v>44072</v>
      </c>
      <c r="X6" s="13">
        <v>44087</v>
      </c>
      <c r="Y6" s="13">
        <f t="shared" si="4"/>
        <v>44147</v>
      </c>
      <c r="Z6" s="13">
        <v>44437</v>
      </c>
      <c r="AA6" s="13">
        <v>44452</v>
      </c>
      <c r="AB6" s="13">
        <f t="shared" si="5"/>
        <v>44512</v>
      </c>
      <c r="AC6" s="13" t="s">
        <v>439</v>
      </c>
    </row>
    <row r="7" spans="1:29" ht="32" x14ac:dyDescent="0.2">
      <c r="A7" s="5">
        <v>4</v>
      </c>
      <c r="B7" s="6" t="s">
        <v>48</v>
      </c>
      <c r="C7" s="6" t="s">
        <v>43</v>
      </c>
      <c r="D7" s="6" t="s">
        <v>34</v>
      </c>
      <c r="E7" s="6" t="s">
        <v>24</v>
      </c>
      <c r="F7" s="5" t="s">
        <v>49</v>
      </c>
      <c r="G7" s="5" t="s">
        <v>26</v>
      </c>
      <c r="H7" s="5" t="s">
        <v>37</v>
      </c>
      <c r="I7" s="7">
        <v>51902</v>
      </c>
      <c r="J7" s="7">
        <v>160000</v>
      </c>
      <c r="K7" s="7">
        <v>0</v>
      </c>
      <c r="L7" s="7">
        <f t="shared" si="0"/>
        <v>160000</v>
      </c>
      <c r="M7" s="7">
        <f t="shared" si="1"/>
        <v>211902</v>
      </c>
      <c r="N7" s="6" t="s">
        <v>50</v>
      </c>
      <c r="O7" s="6" t="s">
        <v>51</v>
      </c>
      <c r="P7" s="8" t="s">
        <v>52</v>
      </c>
      <c r="Q7" s="15" t="s">
        <v>40</v>
      </c>
      <c r="R7" s="10" t="s">
        <v>41</v>
      </c>
      <c r="S7" s="11">
        <v>43616</v>
      </c>
      <c r="T7" s="12">
        <v>43535</v>
      </c>
      <c r="U7" s="13">
        <f t="shared" si="2"/>
        <v>43676</v>
      </c>
      <c r="V7" s="13">
        <f t="shared" si="3"/>
        <v>43706</v>
      </c>
      <c r="W7" s="13">
        <v>44072</v>
      </c>
      <c r="X7" s="13">
        <v>44087</v>
      </c>
      <c r="Y7" s="13">
        <f t="shared" si="4"/>
        <v>44147</v>
      </c>
      <c r="Z7" s="13">
        <v>44437</v>
      </c>
      <c r="AA7" s="13">
        <v>44452</v>
      </c>
      <c r="AB7" s="13">
        <f t="shared" si="5"/>
        <v>44512</v>
      </c>
      <c r="AC7" s="13" t="s">
        <v>439</v>
      </c>
    </row>
    <row r="8" spans="1:29" ht="32" x14ac:dyDescent="0.2">
      <c r="A8" s="5">
        <v>5</v>
      </c>
      <c r="B8" s="6" t="s">
        <v>53</v>
      </c>
      <c r="C8" s="6" t="s">
        <v>43</v>
      </c>
      <c r="D8" s="6" t="s">
        <v>34</v>
      </c>
      <c r="E8" s="6" t="s">
        <v>24</v>
      </c>
      <c r="F8" s="5" t="s">
        <v>54</v>
      </c>
      <c r="G8" s="5" t="s">
        <v>26</v>
      </c>
      <c r="H8" s="5" t="s">
        <v>37</v>
      </c>
      <c r="I8" s="7">
        <v>41200</v>
      </c>
      <c r="J8" s="7">
        <v>114720</v>
      </c>
      <c r="K8" s="7">
        <v>0</v>
      </c>
      <c r="L8" s="7">
        <f t="shared" si="0"/>
        <v>114720</v>
      </c>
      <c r="M8" s="7">
        <f t="shared" si="1"/>
        <v>155920</v>
      </c>
      <c r="N8" s="6" t="s">
        <v>55</v>
      </c>
      <c r="O8" s="6" t="s">
        <v>46</v>
      </c>
      <c r="P8" s="8" t="s">
        <v>56</v>
      </c>
      <c r="Q8" s="15" t="s">
        <v>40</v>
      </c>
      <c r="R8" s="10" t="s">
        <v>41</v>
      </c>
      <c r="S8" s="11">
        <v>43616</v>
      </c>
      <c r="T8" s="12">
        <v>43535</v>
      </c>
      <c r="U8" s="13">
        <f t="shared" si="2"/>
        <v>43676</v>
      </c>
      <c r="V8" s="13">
        <f t="shared" si="3"/>
        <v>43706</v>
      </c>
      <c r="W8" s="13">
        <v>44072</v>
      </c>
      <c r="X8" s="13">
        <v>44087</v>
      </c>
      <c r="Y8" s="13">
        <f t="shared" si="4"/>
        <v>44147</v>
      </c>
      <c r="Z8" s="13">
        <v>44437</v>
      </c>
      <c r="AA8" s="13">
        <v>44452</v>
      </c>
      <c r="AB8" s="13">
        <f t="shared" si="5"/>
        <v>44512</v>
      </c>
      <c r="AC8" s="13" t="s">
        <v>439</v>
      </c>
    </row>
    <row r="9" spans="1:29" ht="32" x14ac:dyDescent="0.2">
      <c r="A9" s="5">
        <v>6</v>
      </c>
      <c r="B9" s="6" t="s">
        <v>57</v>
      </c>
      <c r="C9" s="6" t="s">
        <v>22</v>
      </c>
      <c r="D9" s="6" t="s">
        <v>34</v>
      </c>
      <c r="E9" s="6" t="s">
        <v>24</v>
      </c>
      <c r="F9" s="5" t="s">
        <v>58</v>
      </c>
      <c r="G9" s="5" t="s">
        <v>26</v>
      </c>
      <c r="H9" s="5" t="s">
        <v>37</v>
      </c>
      <c r="I9" s="7">
        <v>27000</v>
      </c>
      <c r="J9" s="7">
        <v>104948</v>
      </c>
      <c r="K9" s="7">
        <v>0</v>
      </c>
      <c r="L9" s="7">
        <f t="shared" si="0"/>
        <v>104948</v>
      </c>
      <c r="M9" s="7">
        <f t="shared" si="1"/>
        <v>131948</v>
      </c>
      <c r="N9" s="6" t="s">
        <v>59</v>
      </c>
      <c r="O9" s="6" t="s">
        <v>60</v>
      </c>
      <c r="P9" s="8" t="s">
        <v>61</v>
      </c>
      <c r="Q9" s="15" t="s">
        <v>40</v>
      </c>
      <c r="R9" s="10" t="s">
        <v>41</v>
      </c>
      <c r="S9" s="11">
        <v>43616</v>
      </c>
      <c r="T9" s="12">
        <v>43535</v>
      </c>
      <c r="U9" s="13">
        <f t="shared" si="2"/>
        <v>43676</v>
      </c>
      <c r="V9" s="13">
        <f t="shared" si="3"/>
        <v>43706</v>
      </c>
      <c r="W9" s="13">
        <v>44072</v>
      </c>
      <c r="X9" s="13">
        <v>44087</v>
      </c>
      <c r="Y9" s="13">
        <f t="shared" si="4"/>
        <v>44147</v>
      </c>
      <c r="Z9" s="13">
        <v>44437</v>
      </c>
      <c r="AA9" s="13">
        <v>44452</v>
      </c>
      <c r="AB9" s="13">
        <f t="shared" si="5"/>
        <v>44512</v>
      </c>
      <c r="AC9" s="13" t="s">
        <v>439</v>
      </c>
    </row>
    <row r="10" spans="1:29" ht="48" x14ac:dyDescent="0.2">
      <c r="A10" s="5">
        <v>7</v>
      </c>
      <c r="B10" s="6" t="s">
        <v>62</v>
      </c>
      <c r="C10" s="6" t="s">
        <v>22</v>
      </c>
      <c r="D10" s="6" t="s">
        <v>63</v>
      </c>
      <c r="E10" s="6" t="s">
        <v>24</v>
      </c>
      <c r="F10" s="5" t="s">
        <v>64</v>
      </c>
      <c r="G10" s="5" t="s">
        <v>26</v>
      </c>
      <c r="H10" s="5" t="s">
        <v>37</v>
      </c>
      <c r="I10" s="7">
        <v>86097</v>
      </c>
      <c r="J10" s="7">
        <v>156360</v>
      </c>
      <c r="K10" s="7">
        <v>0</v>
      </c>
      <c r="L10" s="7">
        <f t="shared" si="0"/>
        <v>156360</v>
      </c>
      <c r="M10" s="7">
        <f t="shared" si="1"/>
        <v>242457</v>
      </c>
      <c r="N10" s="6" t="s">
        <v>65</v>
      </c>
      <c r="O10" s="6" t="s">
        <v>66</v>
      </c>
      <c r="P10" s="8" t="s">
        <v>67</v>
      </c>
      <c r="Q10" s="15" t="s">
        <v>40</v>
      </c>
      <c r="R10" s="10" t="s">
        <v>41</v>
      </c>
      <c r="S10" s="11">
        <v>43616</v>
      </c>
      <c r="T10" s="12">
        <v>43535</v>
      </c>
      <c r="U10" s="13">
        <f t="shared" si="2"/>
        <v>43676</v>
      </c>
      <c r="V10" s="13">
        <f t="shared" si="3"/>
        <v>43706</v>
      </c>
      <c r="W10" s="13">
        <v>44072</v>
      </c>
      <c r="X10" s="13">
        <v>44087</v>
      </c>
      <c r="Y10" s="13">
        <f t="shared" si="4"/>
        <v>44147</v>
      </c>
      <c r="Z10" s="13">
        <v>44437</v>
      </c>
      <c r="AA10" s="13">
        <v>44452</v>
      </c>
      <c r="AB10" s="13">
        <f t="shared" si="5"/>
        <v>44512</v>
      </c>
      <c r="AC10" s="13" t="s">
        <v>439</v>
      </c>
    </row>
    <row r="11" spans="1:29" ht="32" x14ac:dyDescent="0.2">
      <c r="A11" s="5">
        <v>8</v>
      </c>
      <c r="B11" s="6" t="s">
        <v>68</v>
      </c>
      <c r="C11" s="6" t="s">
        <v>22</v>
      </c>
      <c r="D11" s="6" t="s">
        <v>69</v>
      </c>
      <c r="E11" s="6" t="s">
        <v>24</v>
      </c>
      <c r="F11" s="5" t="s">
        <v>70</v>
      </c>
      <c r="G11" s="5" t="s">
        <v>26</v>
      </c>
      <c r="H11" s="6" t="s">
        <v>71</v>
      </c>
      <c r="I11" s="7">
        <v>4585</v>
      </c>
      <c r="J11" s="7">
        <v>200000</v>
      </c>
      <c r="K11" s="7">
        <v>0</v>
      </c>
      <c r="L11" s="7">
        <f t="shared" si="0"/>
        <v>200000</v>
      </c>
      <c r="M11" s="7">
        <f t="shared" si="1"/>
        <v>204585</v>
      </c>
      <c r="N11" s="6" t="s">
        <v>72</v>
      </c>
      <c r="O11" s="6" t="s">
        <v>73</v>
      </c>
      <c r="P11" s="8" t="s">
        <v>74</v>
      </c>
      <c r="Q11" s="15" t="s">
        <v>75</v>
      </c>
      <c r="R11" s="10" t="s">
        <v>76</v>
      </c>
      <c r="S11" s="11">
        <v>43616</v>
      </c>
      <c r="T11" s="12">
        <v>43531</v>
      </c>
      <c r="U11" s="13">
        <f t="shared" si="2"/>
        <v>43676</v>
      </c>
      <c r="V11" s="13">
        <f t="shared" si="3"/>
        <v>43706</v>
      </c>
      <c r="W11" s="13">
        <v>44072</v>
      </c>
      <c r="X11" s="13">
        <v>44087</v>
      </c>
      <c r="Y11" s="13">
        <f t="shared" si="4"/>
        <v>44147</v>
      </c>
      <c r="Z11" s="13">
        <v>44437</v>
      </c>
      <c r="AA11" s="13">
        <v>44452</v>
      </c>
      <c r="AB11" s="13">
        <f t="shared" si="5"/>
        <v>44512</v>
      </c>
      <c r="AC11" s="13" t="s">
        <v>439</v>
      </c>
    </row>
    <row r="12" spans="1:29" ht="48" x14ac:dyDescent="0.2">
      <c r="A12" s="5">
        <v>9</v>
      </c>
      <c r="B12" s="6" t="s">
        <v>77</v>
      </c>
      <c r="C12" s="6" t="s">
        <v>43</v>
      </c>
      <c r="D12" s="6" t="s">
        <v>78</v>
      </c>
      <c r="E12" s="6" t="s">
        <v>24</v>
      </c>
      <c r="F12" s="5" t="s">
        <v>79</v>
      </c>
      <c r="G12" s="5" t="s">
        <v>36</v>
      </c>
      <c r="H12" s="16" t="s">
        <v>80</v>
      </c>
      <c r="I12" s="7">
        <v>10114</v>
      </c>
      <c r="J12" s="7">
        <v>143833</v>
      </c>
      <c r="K12" s="7">
        <v>26935</v>
      </c>
      <c r="L12" s="7">
        <f t="shared" si="0"/>
        <v>170768</v>
      </c>
      <c r="M12" s="7">
        <f t="shared" si="1"/>
        <v>180882</v>
      </c>
      <c r="N12" s="6" t="s">
        <v>77</v>
      </c>
      <c r="O12" s="6" t="s">
        <v>38</v>
      </c>
      <c r="P12" s="8" t="s">
        <v>81</v>
      </c>
      <c r="Q12" s="17" t="s">
        <v>82</v>
      </c>
      <c r="R12" s="10" t="s">
        <v>83</v>
      </c>
      <c r="S12" s="11">
        <v>43643</v>
      </c>
      <c r="T12" s="12">
        <v>43544</v>
      </c>
      <c r="U12" s="13">
        <f t="shared" si="2"/>
        <v>43703</v>
      </c>
      <c r="V12" s="13">
        <f t="shared" si="3"/>
        <v>43733</v>
      </c>
      <c r="W12" s="13">
        <v>44099</v>
      </c>
      <c r="X12" s="13">
        <v>44114</v>
      </c>
      <c r="Y12" s="13">
        <f t="shared" si="4"/>
        <v>44174</v>
      </c>
      <c r="Z12" s="13">
        <v>44464</v>
      </c>
      <c r="AA12" s="13">
        <v>44479</v>
      </c>
      <c r="AB12" s="13">
        <f t="shared" si="5"/>
        <v>44539</v>
      </c>
      <c r="AC12" s="13" t="s">
        <v>440</v>
      </c>
    </row>
    <row r="13" spans="1:29" ht="32" x14ac:dyDescent="0.2">
      <c r="A13" s="5">
        <v>10</v>
      </c>
      <c r="B13" s="6" t="s">
        <v>84</v>
      </c>
      <c r="C13" s="6" t="s">
        <v>43</v>
      </c>
      <c r="D13" s="6" t="s">
        <v>85</v>
      </c>
      <c r="E13" s="6" t="s">
        <v>24</v>
      </c>
      <c r="F13" s="5" t="s">
        <v>86</v>
      </c>
      <c r="G13" s="5" t="s">
        <v>36</v>
      </c>
      <c r="H13" s="5" t="s">
        <v>87</v>
      </c>
      <c r="I13" s="7">
        <v>33530</v>
      </c>
      <c r="J13" s="7">
        <v>127980</v>
      </c>
      <c r="K13" s="7">
        <v>12720</v>
      </c>
      <c r="L13" s="7">
        <f t="shared" si="0"/>
        <v>140700</v>
      </c>
      <c r="M13" s="7">
        <f t="shared" si="1"/>
        <v>174230</v>
      </c>
      <c r="N13" s="6" t="s">
        <v>84</v>
      </c>
      <c r="O13" s="6" t="s">
        <v>38</v>
      </c>
      <c r="P13" s="8" t="s">
        <v>88</v>
      </c>
      <c r="Q13" s="15" t="s">
        <v>89</v>
      </c>
      <c r="R13" s="10" t="s">
        <v>90</v>
      </c>
      <c r="S13" s="11">
        <v>43616</v>
      </c>
      <c r="T13" s="12">
        <v>43535</v>
      </c>
      <c r="U13" s="13">
        <f t="shared" si="2"/>
        <v>43676</v>
      </c>
      <c r="V13" s="13">
        <f t="shared" si="3"/>
        <v>43706</v>
      </c>
      <c r="W13" s="13">
        <v>44072</v>
      </c>
      <c r="X13" s="13">
        <v>44087</v>
      </c>
      <c r="Y13" s="13">
        <f t="shared" si="4"/>
        <v>44147</v>
      </c>
      <c r="Z13" s="13">
        <v>44437</v>
      </c>
      <c r="AA13" s="13">
        <v>44452</v>
      </c>
      <c r="AB13" s="13">
        <f t="shared" si="5"/>
        <v>44512</v>
      </c>
      <c r="AC13" s="13" t="s">
        <v>439</v>
      </c>
    </row>
    <row r="14" spans="1:29" ht="32" x14ac:dyDescent="0.2">
      <c r="A14" s="5">
        <v>11</v>
      </c>
      <c r="B14" s="6" t="s">
        <v>91</v>
      </c>
      <c r="C14" s="6" t="s">
        <v>22</v>
      </c>
      <c r="D14" s="6" t="s">
        <v>85</v>
      </c>
      <c r="E14" s="6" t="s">
        <v>24</v>
      </c>
      <c r="F14" s="5" t="s">
        <v>92</v>
      </c>
      <c r="G14" s="6" t="s">
        <v>26</v>
      </c>
      <c r="H14" s="5" t="s">
        <v>87</v>
      </c>
      <c r="I14" s="7">
        <v>23026</v>
      </c>
      <c r="J14" s="7">
        <v>112028</v>
      </c>
      <c r="K14" s="7">
        <v>0</v>
      </c>
      <c r="L14" s="7">
        <f t="shared" si="0"/>
        <v>112028</v>
      </c>
      <c r="M14" s="7">
        <f t="shared" si="1"/>
        <v>135054</v>
      </c>
      <c r="N14" s="6" t="s">
        <v>93</v>
      </c>
      <c r="O14" s="6" t="s">
        <v>60</v>
      </c>
      <c r="P14" s="8" t="s">
        <v>94</v>
      </c>
      <c r="Q14" s="15" t="s">
        <v>89</v>
      </c>
      <c r="R14" s="10" t="s">
        <v>90</v>
      </c>
      <c r="S14" s="11">
        <v>43616</v>
      </c>
      <c r="T14" s="12">
        <v>43535</v>
      </c>
      <c r="U14" s="13">
        <f t="shared" si="2"/>
        <v>43676</v>
      </c>
      <c r="V14" s="13">
        <f t="shared" si="3"/>
        <v>43706</v>
      </c>
      <c r="W14" s="13">
        <v>44072</v>
      </c>
      <c r="X14" s="13">
        <v>44087</v>
      </c>
      <c r="Y14" s="13">
        <f t="shared" si="4"/>
        <v>44147</v>
      </c>
      <c r="Z14" s="13">
        <v>44437</v>
      </c>
      <c r="AA14" s="13">
        <v>44452</v>
      </c>
      <c r="AB14" s="13">
        <f t="shared" si="5"/>
        <v>44512</v>
      </c>
      <c r="AC14" s="13" t="s">
        <v>439</v>
      </c>
    </row>
    <row r="15" spans="1:29" ht="32" x14ac:dyDescent="0.2">
      <c r="A15" s="5">
        <v>12</v>
      </c>
      <c r="B15" s="6" t="s">
        <v>95</v>
      </c>
      <c r="C15" s="6" t="s">
        <v>43</v>
      </c>
      <c r="D15" s="6" t="s">
        <v>34</v>
      </c>
      <c r="E15" s="6" t="s">
        <v>24</v>
      </c>
      <c r="F15" s="5" t="s">
        <v>96</v>
      </c>
      <c r="G15" s="5" t="s">
        <v>36</v>
      </c>
      <c r="H15" s="5" t="s">
        <v>87</v>
      </c>
      <c r="I15" s="7">
        <v>28800</v>
      </c>
      <c r="J15" s="7">
        <v>198000</v>
      </c>
      <c r="K15" s="7">
        <v>25200</v>
      </c>
      <c r="L15" s="7">
        <f t="shared" si="0"/>
        <v>223200</v>
      </c>
      <c r="M15" s="7">
        <f t="shared" si="1"/>
        <v>252000</v>
      </c>
      <c r="N15" s="6" t="s">
        <v>95</v>
      </c>
      <c r="O15" s="6" t="s">
        <v>38</v>
      </c>
      <c r="P15" s="8" t="s">
        <v>97</v>
      </c>
      <c r="Q15" s="15" t="s">
        <v>89</v>
      </c>
      <c r="R15" s="10" t="s">
        <v>90</v>
      </c>
      <c r="S15" s="11">
        <v>43616</v>
      </c>
      <c r="T15" s="12">
        <v>43535</v>
      </c>
      <c r="U15" s="13">
        <f t="shared" si="2"/>
        <v>43676</v>
      </c>
      <c r="V15" s="13">
        <f t="shared" si="3"/>
        <v>43706</v>
      </c>
      <c r="W15" s="13">
        <v>44072</v>
      </c>
      <c r="X15" s="13">
        <v>44087</v>
      </c>
      <c r="Y15" s="13">
        <f t="shared" si="4"/>
        <v>44147</v>
      </c>
      <c r="Z15" s="13">
        <v>44437</v>
      </c>
      <c r="AA15" s="13">
        <v>44452</v>
      </c>
      <c r="AB15" s="13">
        <f t="shared" si="5"/>
        <v>44512</v>
      </c>
      <c r="AC15" s="13" t="s">
        <v>439</v>
      </c>
    </row>
    <row r="16" spans="1:29" ht="48" x14ac:dyDescent="0.2">
      <c r="A16" s="5">
        <v>13</v>
      </c>
      <c r="B16" s="6" t="s">
        <v>98</v>
      </c>
      <c r="C16" s="6" t="s">
        <v>43</v>
      </c>
      <c r="D16" s="6" t="s">
        <v>78</v>
      </c>
      <c r="E16" s="6" t="s">
        <v>24</v>
      </c>
      <c r="F16" s="5" t="s">
        <v>99</v>
      </c>
      <c r="G16" s="6" t="s">
        <v>26</v>
      </c>
      <c r="H16" s="5" t="s">
        <v>87</v>
      </c>
      <c r="I16" s="7">
        <v>50300</v>
      </c>
      <c r="J16" s="7">
        <v>104000</v>
      </c>
      <c r="K16" s="7">
        <v>0</v>
      </c>
      <c r="L16" s="7">
        <f t="shared" si="0"/>
        <v>104000</v>
      </c>
      <c r="M16" s="7">
        <f t="shared" si="1"/>
        <v>154300</v>
      </c>
      <c r="N16" s="6" t="s">
        <v>100</v>
      </c>
      <c r="O16" s="6" t="s">
        <v>46</v>
      </c>
      <c r="P16" s="8" t="s">
        <v>101</v>
      </c>
      <c r="Q16" s="15" t="s">
        <v>89</v>
      </c>
      <c r="R16" s="10" t="s">
        <v>90</v>
      </c>
      <c r="S16" s="11">
        <v>43616</v>
      </c>
      <c r="T16" s="12">
        <v>43535</v>
      </c>
      <c r="U16" s="13">
        <f t="shared" si="2"/>
        <v>43676</v>
      </c>
      <c r="V16" s="13">
        <f t="shared" si="3"/>
        <v>43706</v>
      </c>
      <c r="W16" s="13">
        <v>44072</v>
      </c>
      <c r="X16" s="13">
        <v>44087</v>
      </c>
      <c r="Y16" s="13">
        <f t="shared" si="4"/>
        <v>44147</v>
      </c>
      <c r="Z16" s="13">
        <v>44437</v>
      </c>
      <c r="AA16" s="13">
        <v>44452</v>
      </c>
      <c r="AB16" s="13">
        <f t="shared" si="5"/>
        <v>44512</v>
      </c>
      <c r="AC16" s="13" t="s">
        <v>439</v>
      </c>
    </row>
    <row r="17" spans="1:29" ht="48" x14ac:dyDescent="0.2">
      <c r="A17" s="5">
        <v>14</v>
      </c>
      <c r="B17" s="6" t="s">
        <v>102</v>
      </c>
      <c r="C17" s="6" t="s">
        <v>103</v>
      </c>
      <c r="D17" s="6" t="s">
        <v>85</v>
      </c>
      <c r="E17" s="6" t="s">
        <v>24</v>
      </c>
      <c r="F17" s="5" t="s">
        <v>104</v>
      </c>
      <c r="G17" s="6" t="s">
        <v>26</v>
      </c>
      <c r="H17" s="5" t="s">
        <v>87</v>
      </c>
      <c r="I17" s="7">
        <v>36964</v>
      </c>
      <c r="J17" s="7">
        <v>120378</v>
      </c>
      <c r="K17" s="7">
        <v>0</v>
      </c>
      <c r="L17" s="7">
        <f t="shared" si="0"/>
        <v>120378</v>
      </c>
      <c r="M17" s="7">
        <f t="shared" si="1"/>
        <v>157342</v>
      </c>
      <c r="N17" s="6" t="s">
        <v>105</v>
      </c>
      <c r="O17" s="6" t="s">
        <v>73</v>
      </c>
      <c r="P17" s="8" t="s">
        <v>106</v>
      </c>
      <c r="Q17" s="15" t="s">
        <v>89</v>
      </c>
      <c r="R17" s="10" t="s">
        <v>90</v>
      </c>
      <c r="S17" s="11">
        <v>43616</v>
      </c>
      <c r="T17" s="12">
        <v>43535</v>
      </c>
      <c r="U17" s="13">
        <f t="shared" si="2"/>
        <v>43676</v>
      </c>
      <c r="V17" s="13">
        <f t="shared" si="3"/>
        <v>43706</v>
      </c>
      <c r="W17" s="13">
        <v>44072</v>
      </c>
      <c r="X17" s="13">
        <v>44087</v>
      </c>
      <c r="Y17" s="13">
        <f t="shared" si="4"/>
        <v>44147</v>
      </c>
      <c r="Z17" s="13">
        <v>44437</v>
      </c>
      <c r="AA17" s="13">
        <v>44452</v>
      </c>
      <c r="AB17" s="13">
        <f t="shared" si="5"/>
        <v>44512</v>
      </c>
      <c r="AC17" s="13" t="s">
        <v>439</v>
      </c>
    </row>
    <row r="18" spans="1:29" ht="16" x14ac:dyDescent="0.2">
      <c r="A18" s="5">
        <v>15</v>
      </c>
      <c r="B18" s="6" t="s">
        <v>107</v>
      </c>
      <c r="C18" s="6" t="s">
        <v>43</v>
      </c>
      <c r="D18" s="6" t="s">
        <v>85</v>
      </c>
      <c r="E18" s="6" t="s">
        <v>24</v>
      </c>
      <c r="F18" s="5" t="s">
        <v>108</v>
      </c>
      <c r="G18" s="6" t="s">
        <v>26</v>
      </c>
      <c r="H18" s="5" t="s">
        <v>87</v>
      </c>
      <c r="I18" s="7">
        <v>23561</v>
      </c>
      <c r="J18" s="7">
        <v>124323</v>
      </c>
      <c r="K18" s="7">
        <v>0</v>
      </c>
      <c r="L18" s="7">
        <f t="shared" si="0"/>
        <v>124323</v>
      </c>
      <c r="M18" s="7">
        <f t="shared" si="1"/>
        <v>147884</v>
      </c>
      <c r="N18" s="6" t="s">
        <v>109</v>
      </c>
      <c r="O18" s="6" t="s">
        <v>110</v>
      </c>
      <c r="P18" s="8" t="s">
        <v>111</v>
      </c>
      <c r="Q18" s="15" t="s">
        <v>89</v>
      </c>
      <c r="R18" s="10" t="s">
        <v>90</v>
      </c>
      <c r="S18" s="11">
        <v>43616</v>
      </c>
      <c r="T18" s="12">
        <v>43535</v>
      </c>
      <c r="U18" s="13">
        <f t="shared" si="2"/>
        <v>43676</v>
      </c>
      <c r="V18" s="13">
        <f t="shared" si="3"/>
        <v>43706</v>
      </c>
      <c r="W18" s="13">
        <v>44072</v>
      </c>
      <c r="X18" s="13">
        <v>44087</v>
      </c>
      <c r="Y18" s="13">
        <f t="shared" si="4"/>
        <v>44147</v>
      </c>
      <c r="Z18" s="13">
        <v>44437</v>
      </c>
      <c r="AA18" s="13">
        <v>44452</v>
      </c>
      <c r="AB18" s="13">
        <f t="shared" si="5"/>
        <v>44512</v>
      </c>
      <c r="AC18" s="13" t="s">
        <v>439</v>
      </c>
    </row>
    <row r="19" spans="1:29" ht="16" x14ac:dyDescent="0.2">
      <c r="A19" s="5">
        <v>16</v>
      </c>
      <c r="B19" s="6" t="s">
        <v>112</v>
      </c>
      <c r="C19" s="5" t="s">
        <v>22</v>
      </c>
      <c r="D19" s="6" t="s">
        <v>69</v>
      </c>
      <c r="E19" s="6" t="s">
        <v>24</v>
      </c>
      <c r="F19" s="5" t="s">
        <v>113</v>
      </c>
      <c r="G19" s="5" t="s">
        <v>36</v>
      </c>
      <c r="H19" s="5" t="s">
        <v>114</v>
      </c>
      <c r="I19" s="7">
        <v>10623</v>
      </c>
      <c r="J19" s="7">
        <v>126241</v>
      </c>
      <c r="K19" s="7">
        <v>22489</v>
      </c>
      <c r="L19" s="7">
        <f t="shared" si="0"/>
        <v>148730</v>
      </c>
      <c r="M19" s="7">
        <f t="shared" si="1"/>
        <v>159353</v>
      </c>
      <c r="N19" s="5" t="s">
        <v>112</v>
      </c>
      <c r="O19" s="6" t="s">
        <v>38</v>
      </c>
      <c r="P19" s="8" t="s">
        <v>115</v>
      </c>
      <c r="Q19" s="15" t="s">
        <v>116</v>
      </c>
      <c r="R19" s="18" t="s">
        <v>117</v>
      </c>
      <c r="S19" s="19">
        <v>43860</v>
      </c>
      <c r="T19" s="12">
        <v>43502</v>
      </c>
      <c r="U19" s="13">
        <f t="shared" si="2"/>
        <v>43920</v>
      </c>
      <c r="V19" s="13">
        <f t="shared" si="3"/>
        <v>43950</v>
      </c>
      <c r="W19" s="13">
        <v>44315</v>
      </c>
      <c r="X19" s="13">
        <v>44330</v>
      </c>
      <c r="Y19" s="13">
        <f t="shared" si="4"/>
        <v>44390</v>
      </c>
      <c r="Z19" s="13">
        <v>44680</v>
      </c>
      <c r="AA19" s="13">
        <v>44695</v>
      </c>
      <c r="AB19" s="13">
        <f t="shared" si="5"/>
        <v>44755</v>
      </c>
      <c r="AC19" s="13" t="s">
        <v>441</v>
      </c>
    </row>
    <row r="20" spans="1:29" ht="16" x14ac:dyDescent="0.2">
      <c r="A20" s="5">
        <v>17</v>
      </c>
      <c r="B20" s="6" t="s">
        <v>118</v>
      </c>
      <c r="C20" s="6" t="s">
        <v>22</v>
      </c>
      <c r="D20" s="6" t="s">
        <v>69</v>
      </c>
      <c r="E20" s="6" t="s">
        <v>119</v>
      </c>
      <c r="F20" s="5" t="s">
        <v>120</v>
      </c>
      <c r="G20" s="20" t="s">
        <v>36</v>
      </c>
      <c r="H20" s="6" t="s">
        <v>121</v>
      </c>
      <c r="I20" s="7">
        <v>46635</v>
      </c>
      <c r="J20" s="7">
        <v>187981</v>
      </c>
      <c r="K20" s="7">
        <v>11238</v>
      </c>
      <c r="L20" s="7">
        <f t="shared" si="0"/>
        <v>199219</v>
      </c>
      <c r="M20" s="7">
        <f t="shared" si="1"/>
        <v>245854</v>
      </c>
      <c r="N20" s="6" t="s">
        <v>118</v>
      </c>
      <c r="O20" s="6" t="s">
        <v>38</v>
      </c>
      <c r="P20" s="16" t="s">
        <v>122</v>
      </c>
      <c r="Q20" s="15" t="s">
        <v>123</v>
      </c>
      <c r="R20" s="10" t="s">
        <v>124</v>
      </c>
      <c r="S20" s="11">
        <v>43616</v>
      </c>
      <c r="T20" s="21">
        <v>43524</v>
      </c>
      <c r="U20" s="13">
        <f t="shared" si="2"/>
        <v>43676</v>
      </c>
      <c r="V20" s="13">
        <f t="shared" si="3"/>
        <v>43706</v>
      </c>
      <c r="W20" s="13">
        <v>44072</v>
      </c>
      <c r="X20" s="13">
        <v>44087</v>
      </c>
      <c r="Y20" s="13">
        <f t="shared" si="4"/>
        <v>44147</v>
      </c>
      <c r="Z20" s="13">
        <v>44437</v>
      </c>
      <c r="AA20" s="13">
        <v>44452</v>
      </c>
      <c r="AB20" s="13">
        <f t="shared" si="5"/>
        <v>44512</v>
      </c>
      <c r="AC20" s="13" t="s">
        <v>439</v>
      </c>
    </row>
    <row r="21" spans="1:29" ht="16" x14ac:dyDescent="0.2">
      <c r="A21" s="5">
        <v>18</v>
      </c>
      <c r="B21" s="6" t="s">
        <v>125</v>
      </c>
      <c r="C21" s="6" t="s">
        <v>22</v>
      </c>
      <c r="D21" s="6" t="s">
        <v>126</v>
      </c>
      <c r="E21" s="6" t="s">
        <v>119</v>
      </c>
      <c r="F21" s="5" t="s">
        <v>127</v>
      </c>
      <c r="G21" s="5" t="s">
        <v>26</v>
      </c>
      <c r="H21" s="6" t="s">
        <v>121</v>
      </c>
      <c r="I21" s="7">
        <v>40668</v>
      </c>
      <c r="J21" s="7">
        <v>57276</v>
      </c>
      <c r="K21" s="7">
        <v>0</v>
      </c>
      <c r="L21" s="7">
        <f t="shared" si="0"/>
        <v>57276</v>
      </c>
      <c r="M21" s="7">
        <f t="shared" si="1"/>
        <v>97944</v>
      </c>
      <c r="N21" s="6" t="s">
        <v>128</v>
      </c>
      <c r="O21" s="6" t="s">
        <v>129</v>
      </c>
      <c r="P21" s="16" t="s">
        <v>130</v>
      </c>
      <c r="Q21" s="15" t="s">
        <v>123</v>
      </c>
      <c r="R21" s="10" t="s">
        <v>124</v>
      </c>
      <c r="S21" s="11">
        <v>43616</v>
      </c>
      <c r="T21" s="21">
        <v>43524</v>
      </c>
      <c r="U21" s="13">
        <f t="shared" si="2"/>
        <v>43676</v>
      </c>
      <c r="V21" s="13">
        <f t="shared" si="3"/>
        <v>43706</v>
      </c>
      <c r="W21" s="13">
        <v>44072</v>
      </c>
      <c r="X21" s="13">
        <v>44087</v>
      </c>
      <c r="Y21" s="13">
        <f t="shared" si="4"/>
        <v>44147</v>
      </c>
      <c r="Z21" s="13">
        <v>44437</v>
      </c>
      <c r="AA21" s="13">
        <v>44452</v>
      </c>
      <c r="AB21" s="13">
        <f t="shared" si="5"/>
        <v>44512</v>
      </c>
      <c r="AC21" s="13" t="s">
        <v>439</v>
      </c>
    </row>
    <row r="22" spans="1:29" ht="32" x14ac:dyDescent="0.2">
      <c r="A22" s="5">
        <v>19</v>
      </c>
      <c r="B22" s="6" t="s">
        <v>131</v>
      </c>
      <c r="C22" s="6" t="s">
        <v>103</v>
      </c>
      <c r="D22" s="6" t="s">
        <v>132</v>
      </c>
      <c r="E22" s="6" t="s">
        <v>24</v>
      </c>
      <c r="F22" s="5" t="s">
        <v>133</v>
      </c>
      <c r="G22" s="5" t="s">
        <v>26</v>
      </c>
      <c r="H22" s="6" t="s">
        <v>121</v>
      </c>
      <c r="I22" s="7">
        <v>39146</v>
      </c>
      <c r="J22" s="7">
        <v>174537</v>
      </c>
      <c r="K22" s="7">
        <v>0</v>
      </c>
      <c r="L22" s="7">
        <f t="shared" si="0"/>
        <v>174537</v>
      </c>
      <c r="M22" s="7">
        <f t="shared" si="1"/>
        <v>213683</v>
      </c>
      <c r="N22" s="6" t="s">
        <v>134</v>
      </c>
      <c r="O22" s="6" t="s">
        <v>135</v>
      </c>
      <c r="P22" s="8" t="s">
        <v>136</v>
      </c>
      <c r="Q22" s="15" t="s">
        <v>123</v>
      </c>
      <c r="R22" s="10" t="s">
        <v>124</v>
      </c>
      <c r="S22" s="11">
        <v>43616</v>
      </c>
      <c r="T22" s="21">
        <v>43524</v>
      </c>
      <c r="U22" s="13">
        <f t="shared" si="2"/>
        <v>43676</v>
      </c>
      <c r="V22" s="13">
        <f t="shared" si="3"/>
        <v>43706</v>
      </c>
      <c r="W22" s="13">
        <v>44072</v>
      </c>
      <c r="X22" s="13">
        <v>44087</v>
      </c>
      <c r="Y22" s="13">
        <f t="shared" si="4"/>
        <v>44147</v>
      </c>
      <c r="Z22" s="13">
        <v>44437</v>
      </c>
      <c r="AA22" s="13">
        <v>44452</v>
      </c>
      <c r="AB22" s="13">
        <f t="shared" si="5"/>
        <v>44512</v>
      </c>
      <c r="AC22" s="13" t="s">
        <v>439</v>
      </c>
    </row>
    <row r="23" spans="1:29" ht="32" x14ac:dyDescent="0.2">
      <c r="A23" s="5">
        <v>20</v>
      </c>
      <c r="B23" s="6" t="s">
        <v>137</v>
      </c>
      <c r="C23" s="5" t="s">
        <v>43</v>
      </c>
      <c r="D23" s="6" t="s">
        <v>138</v>
      </c>
      <c r="E23" s="6" t="s">
        <v>24</v>
      </c>
      <c r="F23" s="5" t="s">
        <v>139</v>
      </c>
      <c r="G23" s="5" t="s">
        <v>26</v>
      </c>
      <c r="H23" s="5" t="s">
        <v>140</v>
      </c>
      <c r="I23" s="7">
        <v>25000</v>
      </c>
      <c r="J23" s="7">
        <v>91000</v>
      </c>
      <c r="K23" s="7">
        <v>0</v>
      </c>
      <c r="L23" s="7">
        <f t="shared" si="0"/>
        <v>91000</v>
      </c>
      <c r="M23" s="7">
        <f t="shared" si="1"/>
        <v>116000</v>
      </c>
      <c r="N23" s="5" t="s">
        <v>141</v>
      </c>
      <c r="O23" s="6" t="s">
        <v>142</v>
      </c>
      <c r="P23" s="8" t="s">
        <v>143</v>
      </c>
      <c r="Q23" s="15" t="s">
        <v>144</v>
      </c>
      <c r="R23" s="10" t="s">
        <v>145</v>
      </c>
      <c r="S23" s="11">
        <v>43606</v>
      </c>
      <c r="T23" s="21">
        <v>43510</v>
      </c>
      <c r="U23" s="13">
        <f t="shared" si="2"/>
        <v>43666</v>
      </c>
      <c r="V23" s="13">
        <f t="shared" si="3"/>
        <v>43696</v>
      </c>
      <c r="W23" s="13">
        <v>44062</v>
      </c>
      <c r="X23" s="13">
        <v>44077</v>
      </c>
      <c r="Y23" s="13">
        <f t="shared" si="4"/>
        <v>44137</v>
      </c>
      <c r="Z23" s="13">
        <v>44427</v>
      </c>
      <c r="AA23" s="13">
        <v>44442</v>
      </c>
      <c r="AB23" s="13">
        <f t="shared" si="5"/>
        <v>44502</v>
      </c>
      <c r="AC23" s="13" t="s">
        <v>438</v>
      </c>
    </row>
    <row r="24" spans="1:29" ht="32" x14ac:dyDescent="0.2">
      <c r="A24" s="5">
        <v>21</v>
      </c>
      <c r="B24" s="6" t="s">
        <v>146</v>
      </c>
      <c r="C24" s="5" t="s">
        <v>103</v>
      </c>
      <c r="D24" s="6" t="s">
        <v>138</v>
      </c>
      <c r="E24" s="6" t="s">
        <v>24</v>
      </c>
      <c r="F24" s="5" t="s">
        <v>147</v>
      </c>
      <c r="G24" s="5" t="s">
        <v>26</v>
      </c>
      <c r="H24" s="5" t="s">
        <v>140</v>
      </c>
      <c r="I24" s="7">
        <v>11040</v>
      </c>
      <c r="J24" s="7">
        <v>92824</v>
      </c>
      <c r="K24" s="7">
        <v>0</v>
      </c>
      <c r="L24" s="7">
        <f t="shared" si="0"/>
        <v>92824</v>
      </c>
      <c r="M24" s="7">
        <f t="shared" si="1"/>
        <v>103864</v>
      </c>
      <c r="N24" s="5" t="s">
        <v>148</v>
      </c>
      <c r="O24" s="6" t="s">
        <v>149</v>
      </c>
      <c r="P24" s="8" t="s">
        <v>150</v>
      </c>
      <c r="Q24" s="15" t="s">
        <v>144</v>
      </c>
      <c r="R24" s="10" t="s">
        <v>145</v>
      </c>
      <c r="S24" s="11">
        <v>43606</v>
      </c>
      <c r="T24" s="21">
        <v>43510</v>
      </c>
      <c r="U24" s="13">
        <f t="shared" si="2"/>
        <v>43666</v>
      </c>
      <c r="V24" s="13">
        <f t="shared" si="3"/>
        <v>43696</v>
      </c>
      <c r="W24" s="13">
        <v>44062</v>
      </c>
      <c r="X24" s="13">
        <v>44077</v>
      </c>
      <c r="Y24" s="13">
        <f t="shared" si="4"/>
        <v>44137</v>
      </c>
      <c r="Z24" s="13">
        <v>44427</v>
      </c>
      <c r="AA24" s="13">
        <v>44442</v>
      </c>
      <c r="AB24" s="13">
        <f t="shared" si="5"/>
        <v>44502</v>
      </c>
      <c r="AC24" s="13" t="s">
        <v>438</v>
      </c>
    </row>
    <row r="25" spans="1:29" ht="16" x14ac:dyDescent="0.2">
      <c r="A25" s="5">
        <v>22</v>
      </c>
      <c r="B25" s="6" t="s">
        <v>151</v>
      </c>
      <c r="C25" s="5" t="s">
        <v>43</v>
      </c>
      <c r="D25" s="6" t="s">
        <v>138</v>
      </c>
      <c r="E25" s="6" t="s">
        <v>24</v>
      </c>
      <c r="F25" s="5" t="s">
        <v>152</v>
      </c>
      <c r="G25" s="5" t="s">
        <v>36</v>
      </c>
      <c r="H25" s="5" t="s">
        <v>140</v>
      </c>
      <c r="I25" s="7">
        <v>27634</v>
      </c>
      <c r="J25" s="7">
        <v>111908</v>
      </c>
      <c r="K25" s="7">
        <v>19395</v>
      </c>
      <c r="L25" s="7">
        <f t="shared" si="0"/>
        <v>131303</v>
      </c>
      <c r="M25" s="7">
        <f t="shared" si="1"/>
        <v>158937</v>
      </c>
      <c r="N25" s="5" t="s">
        <v>151</v>
      </c>
      <c r="O25" s="6" t="s">
        <v>38</v>
      </c>
      <c r="P25" s="8" t="s">
        <v>153</v>
      </c>
      <c r="Q25" s="15" t="s">
        <v>144</v>
      </c>
      <c r="R25" s="10" t="s">
        <v>145</v>
      </c>
      <c r="S25" s="11">
        <v>43606</v>
      </c>
      <c r="T25" s="21">
        <v>43510</v>
      </c>
      <c r="U25" s="13">
        <f t="shared" si="2"/>
        <v>43666</v>
      </c>
      <c r="V25" s="13">
        <f t="shared" si="3"/>
        <v>43696</v>
      </c>
      <c r="W25" s="13">
        <v>44062</v>
      </c>
      <c r="X25" s="13">
        <v>44077</v>
      </c>
      <c r="Y25" s="13">
        <f t="shared" si="4"/>
        <v>44137</v>
      </c>
      <c r="Z25" s="13">
        <v>44427</v>
      </c>
      <c r="AA25" s="13">
        <v>44442</v>
      </c>
      <c r="AB25" s="13">
        <f t="shared" si="5"/>
        <v>44502</v>
      </c>
      <c r="AC25" s="13" t="s">
        <v>438</v>
      </c>
    </row>
    <row r="26" spans="1:29" ht="32" x14ac:dyDescent="0.2">
      <c r="A26" s="5">
        <v>23</v>
      </c>
      <c r="B26" s="6" t="s">
        <v>154</v>
      </c>
      <c r="C26" s="5" t="s">
        <v>22</v>
      </c>
      <c r="D26" s="6" t="s">
        <v>138</v>
      </c>
      <c r="E26" s="6" t="s">
        <v>24</v>
      </c>
      <c r="F26" s="5" t="s">
        <v>155</v>
      </c>
      <c r="G26" s="5" t="s">
        <v>26</v>
      </c>
      <c r="H26" s="5" t="s">
        <v>140</v>
      </c>
      <c r="I26" s="7">
        <v>25500</v>
      </c>
      <c r="J26" s="7">
        <v>130500</v>
      </c>
      <c r="K26" s="7">
        <v>0</v>
      </c>
      <c r="L26" s="7">
        <f t="shared" si="0"/>
        <v>130500</v>
      </c>
      <c r="M26" s="7">
        <f t="shared" si="1"/>
        <v>156000</v>
      </c>
      <c r="N26" s="5" t="s">
        <v>156</v>
      </c>
      <c r="O26" s="6" t="s">
        <v>149</v>
      </c>
      <c r="P26" s="8" t="s">
        <v>157</v>
      </c>
      <c r="Q26" s="15" t="s">
        <v>144</v>
      </c>
      <c r="R26" s="10" t="s">
        <v>145</v>
      </c>
      <c r="S26" s="11">
        <v>43606</v>
      </c>
      <c r="T26" s="21">
        <v>43510</v>
      </c>
      <c r="U26" s="13">
        <f t="shared" si="2"/>
        <v>43666</v>
      </c>
      <c r="V26" s="13">
        <f t="shared" si="3"/>
        <v>43696</v>
      </c>
      <c r="W26" s="13">
        <v>44062</v>
      </c>
      <c r="X26" s="13">
        <v>44077</v>
      </c>
      <c r="Y26" s="13">
        <f t="shared" si="4"/>
        <v>44137</v>
      </c>
      <c r="Z26" s="13">
        <v>44427</v>
      </c>
      <c r="AA26" s="13">
        <v>44442</v>
      </c>
      <c r="AB26" s="13">
        <f t="shared" si="5"/>
        <v>44502</v>
      </c>
      <c r="AC26" s="13" t="s">
        <v>438</v>
      </c>
    </row>
    <row r="27" spans="1:29" ht="32" x14ac:dyDescent="0.2">
      <c r="A27" s="5">
        <v>24</v>
      </c>
      <c r="B27" s="6" t="s">
        <v>158</v>
      </c>
      <c r="C27" s="5" t="s">
        <v>43</v>
      </c>
      <c r="D27" s="6" t="s">
        <v>138</v>
      </c>
      <c r="E27" s="6" t="s">
        <v>24</v>
      </c>
      <c r="F27" s="5" t="s">
        <v>159</v>
      </c>
      <c r="G27" s="5" t="s">
        <v>26</v>
      </c>
      <c r="H27" s="5" t="s">
        <v>140</v>
      </c>
      <c r="I27" s="7">
        <v>38554</v>
      </c>
      <c r="J27" s="7">
        <v>88810</v>
      </c>
      <c r="K27" s="7">
        <v>0</v>
      </c>
      <c r="L27" s="7">
        <f t="shared" si="0"/>
        <v>88810</v>
      </c>
      <c r="M27" s="7">
        <f t="shared" si="1"/>
        <v>127364</v>
      </c>
      <c r="N27" s="5" t="s">
        <v>160</v>
      </c>
      <c r="O27" s="6" t="s">
        <v>161</v>
      </c>
      <c r="P27" s="8" t="s">
        <v>162</v>
      </c>
      <c r="Q27" s="15" t="s">
        <v>144</v>
      </c>
      <c r="R27" s="10" t="s">
        <v>145</v>
      </c>
      <c r="S27" s="11">
        <v>43606</v>
      </c>
      <c r="T27" s="21">
        <v>43510</v>
      </c>
      <c r="U27" s="13">
        <f t="shared" si="2"/>
        <v>43666</v>
      </c>
      <c r="V27" s="13">
        <f t="shared" si="3"/>
        <v>43696</v>
      </c>
      <c r="W27" s="13">
        <v>44062</v>
      </c>
      <c r="X27" s="13">
        <v>44077</v>
      </c>
      <c r="Y27" s="13">
        <f t="shared" si="4"/>
        <v>44137</v>
      </c>
      <c r="Z27" s="13">
        <v>44427</v>
      </c>
      <c r="AA27" s="13">
        <v>44442</v>
      </c>
      <c r="AB27" s="13">
        <f t="shared" si="5"/>
        <v>44502</v>
      </c>
      <c r="AC27" s="13" t="s">
        <v>438</v>
      </c>
    </row>
    <row r="28" spans="1:29" ht="16" x14ac:dyDescent="0.2">
      <c r="A28" s="5">
        <v>25</v>
      </c>
      <c r="B28" s="6" t="s">
        <v>163</v>
      </c>
      <c r="C28" s="5" t="s">
        <v>43</v>
      </c>
      <c r="D28" s="6" t="s">
        <v>138</v>
      </c>
      <c r="E28" s="6" t="s">
        <v>24</v>
      </c>
      <c r="F28" s="5" t="s">
        <v>164</v>
      </c>
      <c r="G28" s="5" t="s">
        <v>26</v>
      </c>
      <c r="H28" s="5" t="s">
        <v>140</v>
      </c>
      <c r="I28" s="7">
        <v>15491</v>
      </c>
      <c r="J28" s="7">
        <v>44500</v>
      </c>
      <c r="K28" s="7">
        <v>0</v>
      </c>
      <c r="L28" s="7">
        <f t="shared" si="0"/>
        <v>44500</v>
      </c>
      <c r="M28" s="7">
        <f t="shared" si="1"/>
        <v>59991</v>
      </c>
      <c r="N28" s="5" t="s">
        <v>165</v>
      </c>
      <c r="O28" s="6" t="s">
        <v>166</v>
      </c>
      <c r="P28" s="8" t="s">
        <v>167</v>
      </c>
      <c r="Q28" s="15" t="s">
        <v>144</v>
      </c>
      <c r="R28" s="10" t="s">
        <v>145</v>
      </c>
      <c r="S28" s="11">
        <v>43606</v>
      </c>
      <c r="T28" s="21">
        <v>43510</v>
      </c>
      <c r="U28" s="13">
        <f t="shared" si="2"/>
        <v>43666</v>
      </c>
      <c r="V28" s="13">
        <f t="shared" si="3"/>
        <v>43696</v>
      </c>
      <c r="W28" s="13">
        <v>44062</v>
      </c>
      <c r="X28" s="13">
        <v>44077</v>
      </c>
      <c r="Y28" s="13">
        <f t="shared" si="4"/>
        <v>44137</v>
      </c>
      <c r="Z28" s="13">
        <v>44427</v>
      </c>
      <c r="AA28" s="13">
        <v>44442</v>
      </c>
      <c r="AB28" s="13">
        <f t="shared" si="5"/>
        <v>44502</v>
      </c>
      <c r="AC28" s="13" t="s">
        <v>438</v>
      </c>
    </row>
    <row r="29" spans="1:29" ht="32" x14ac:dyDescent="0.2">
      <c r="A29" s="5">
        <v>26</v>
      </c>
      <c r="B29" s="6" t="s">
        <v>168</v>
      </c>
      <c r="C29" s="5" t="s">
        <v>43</v>
      </c>
      <c r="D29" s="6" t="s">
        <v>138</v>
      </c>
      <c r="E29" s="6" t="s">
        <v>24</v>
      </c>
      <c r="F29" s="5" t="s">
        <v>169</v>
      </c>
      <c r="G29" s="5" t="s">
        <v>26</v>
      </c>
      <c r="H29" s="5" t="s">
        <v>140</v>
      </c>
      <c r="I29" s="7">
        <v>16000</v>
      </c>
      <c r="J29" s="7">
        <v>114000</v>
      </c>
      <c r="K29" s="7">
        <v>0</v>
      </c>
      <c r="L29" s="7">
        <f t="shared" si="0"/>
        <v>114000</v>
      </c>
      <c r="M29" s="7">
        <f t="shared" si="1"/>
        <v>130000</v>
      </c>
      <c r="N29" s="5" t="s">
        <v>170</v>
      </c>
      <c r="O29" s="6" t="s">
        <v>149</v>
      </c>
      <c r="P29" s="8" t="s">
        <v>171</v>
      </c>
      <c r="Q29" s="15" t="s">
        <v>144</v>
      </c>
      <c r="R29" s="10" t="s">
        <v>145</v>
      </c>
      <c r="S29" s="11">
        <v>43606</v>
      </c>
      <c r="T29" s="21">
        <v>43510</v>
      </c>
      <c r="U29" s="13">
        <f t="shared" si="2"/>
        <v>43666</v>
      </c>
      <c r="V29" s="13">
        <f t="shared" si="3"/>
        <v>43696</v>
      </c>
      <c r="W29" s="13">
        <v>44062</v>
      </c>
      <c r="X29" s="13">
        <v>44077</v>
      </c>
      <c r="Y29" s="13">
        <f t="shared" si="4"/>
        <v>44137</v>
      </c>
      <c r="Z29" s="13">
        <v>44427</v>
      </c>
      <c r="AA29" s="13">
        <v>44442</v>
      </c>
      <c r="AB29" s="13">
        <f t="shared" si="5"/>
        <v>44502</v>
      </c>
      <c r="AC29" s="13" t="s">
        <v>438</v>
      </c>
    </row>
    <row r="30" spans="1:29" ht="16" x14ac:dyDescent="0.2">
      <c r="A30" s="5">
        <v>27</v>
      </c>
      <c r="B30" s="6" t="s">
        <v>172</v>
      </c>
      <c r="C30" s="5" t="s">
        <v>43</v>
      </c>
      <c r="D30" s="6" t="s">
        <v>138</v>
      </c>
      <c r="E30" s="6" t="s">
        <v>24</v>
      </c>
      <c r="F30" s="5" t="s">
        <v>173</v>
      </c>
      <c r="G30" s="5" t="s">
        <v>26</v>
      </c>
      <c r="H30" s="16" t="s">
        <v>140</v>
      </c>
      <c r="I30" s="7">
        <v>3000</v>
      </c>
      <c r="J30" s="7">
        <v>30000</v>
      </c>
      <c r="K30" s="7">
        <v>0</v>
      </c>
      <c r="L30" s="7">
        <f t="shared" si="0"/>
        <v>30000</v>
      </c>
      <c r="M30" s="7">
        <f t="shared" si="1"/>
        <v>33000</v>
      </c>
      <c r="N30" s="5" t="s">
        <v>174</v>
      </c>
      <c r="O30" s="6" t="s">
        <v>29</v>
      </c>
      <c r="P30" s="8" t="s">
        <v>175</v>
      </c>
      <c r="Q30" s="15" t="s">
        <v>144</v>
      </c>
      <c r="R30" s="10" t="s">
        <v>145</v>
      </c>
      <c r="S30" s="11">
        <v>43606</v>
      </c>
      <c r="T30" s="21">
        <v>43510</v>
      </c>
      <c r="U30" s="13">
        <f t="shared" si="2"/>
        <v>43666</v>
      </c>
      <c r="V30" s="13">
        <f t="shared" si="3"/>
        <v>43696</v>
      </c>
      <c r="W30" s="13">
        <v>44062</v>
      </c>
      <c r="X30" s="13">
        <v>44077</v>
      </c>
      <c r="Y30" s="13">
        <f t="shared" si="4"/>
        <v>44137</v>
      </c>
      <c r="Z30" s="13">
        <v>44427</v>
      </c>
      <c r="AA30" s="13">
        <v>44442</v>
      </c>
      <c r="AB30" s="13">
        <f t="shared" si="5"/>
        <v>44502</v>
      </c>
      <c r="AC30" s="13" t="s">
        <v>438</v>
      </c>
    </row>
    <row r="31" spans="1:29" ht="32" x14ac:dyDescent="0.2">
      <c r="A31" s="5">
        <v>28</v>
      </c>
      <c r="B31" s="6" t="s">
        <v>176</v>
      </c>
      <c r="C31" s="5" t="s">
        <v>43</v>
      </c>
      <c r="D31" s="6" t="s">
        <v>138</v>
      </c>
      <c r="E31" s="6" t="s">
        <v>24</v>
      </c>
      <c r="F31" s="5" t="s">
        <v>177</v>
      </c>
      <c r="G31" s="5" t="s">
        <v>26</v>
      </c>
      <c r="H31" s="16" t="s">
        <v>140</v>
      </c>
      <c r="I31" s="7">
        <v>13000</v>
      </c>
      <c r="J31" s="7">
        <v>77725</v>
      </c>
      <c r="K31" s="7">
        <v>0</v>
      </c>
      <c r="L31" s="7">
        <f t="shared" si="0"/>
        <v>77725</v>
      </c>
      <c r="M31" s="7">
        <f t="shared" si="1"/>
        <v>90725</v>
      </c>
      <c r="N31" s="5" t="s">
        <v>178</v>
      </c>
      <c r="O31" s="6" t="s">
        <v>46</v>
      </c>
      <c r="P31" s="8" t="s">
        <v>179</v>
      </c>
      <c r="Q31" s="15" t="s">
        <v>144</v>
      </c>
      <c r="R31" s="10" t="s">
        <v>145</v>
      </c>
      <c r="S31" s="11">
        <v>43606</v>
      </c>
      <c r="T31" s="12">
        <v>43510</v>
      </c>
      <c r="U31" s="13">
        <f t="shared" si="2"/>
        <v>43666</v>
      </c>
      <c r="V31" s="13">
        <f t="shared" si="3"/>
        <v>43696</v>
      </c>
      <c r="W31" s="13">
        <v>44062</v>
      </c>
      <c r="X31" s="13">
        <v>44077</v>
      </c>
      <c r="Y31" s="13">
        <f t="shared" si="4"/>
        <v>44137</v>
      </c>
      <c r="Z31" s="13">
        <v>44427</v>
      </c>
      <c r="AA31" s="13">
        <v>44442</v>
      </c>
      <c r="AB31" s="13">
        <f t="shared" si="5"/>
        <v>44502</v>
      </c>
      <c r="AC31" s="13" t="s">
        <v>438</v>
      </c>
    </row>
    <row r="32" spans="1:29" ht="32" x14ac:dyDescent="0.2">
      <c r="A32" s="5">
        <v>29</v>
      </c>
      <c r="B32" s="6" t="s">
        <v>180</v>
      </c>
      <c r="C32" s="6" t="s">
        <v>22</v>
      </c>
      <c r="D32" s="6" t="s">
        <v>181</v>
      </c>
      <c r="E32" s="6" t="s">
        <v>24</v>
      </c>
      <c r="F32" s="5" t="s">
        <v>182</v>
      </c>
      <c r="G32" s="5" t="s">
        <v>26</v>
      </c>
      <c r="H32" s="8" t="s">
        <v>183</v>
      </c>
      <c r="I32" s="7">
        <v>10000</v>
      </c>
      <c r="J32" s="7">
        <v>142000</v>
      </c>
      <c r="K32" s="7">
        <v>0</v>
      </c>
      <c r="L32" s="7">
        <f t="shared" si="0"/>
        <v>142000</v>
      </c>
      <c r="M32" s="7">
        <f t="shared" si="1"/>
        <v>152000</v>
      </c>
      <c r="N32" s="6" t="s">
        <v>184</v>
      </c>
      <c r="O32" s="6" t="s">
        <v>142</v>
      </c>
      <c r="P32" s="8" t="s">
        <v>185</v>
      </c>
      <c r="Q32" s="15" t="s">
        <v>186</v>
      </c>
      <c r="R32" s="10" t="s">
        <v>187</v>
      </c>
      <c r="S32" s="11">
        <v>43616</v>
      </c>
      <c r="T32" s="12">
        <v>43523</v>
      </c>
      <c r="U32" s="13">
        <f t="shared" si="2"/>
        <v>43676</v>
      </c>
      <c r="V32" s="13">
        <f t="shared" si="3"/>
        <v>43706</v>
      </c>
      <c r="W32" s="13">
        <v>44072</v>
      </c>
      <c r="X32" s="13">
        <v>44087</v>
      </c>
      <c r="Y32" s="13">
        <f t="shared" si="4"/>
        <v>44147</v>
      </c>
      <c r="Z32" s="13">
        <v>44437</v>
      </c>
      <c r="AA32" s="13">
        <v>44452</v>
      </c>
      <c r="AB32" s="13">
        <f t="shared" si="5"/>
        <v>44512</v>
      </c>
      <c r="AC32" s="13" t="s">
        <v>439</v>
      </c>
    </row>
    <row r="33" spans="1:29" ht="16" x14ac:dyDescent="0.2">
      <c r="A33" s="5">
        <v>30</v>
      </c>
      <c r="B33" s="6" t="s">
        <v>188</v>
      </c>
      <c r="C33" s="6" t="s">
        <v>22</v>
      </c>
      <c r="D33" s="6" t="s">
        <v>181</v>
      </c>
      <c r="E33" s="6" t="s">
        <v>24</v>
      </c>
      <c r="F33" s="5" t="s">
        <v>189</v>
      </c>
      <c r="G33" s="5" t="s">
        <v>26</v>
      </c>
      <c r="H33" s="8" t="s">
        <v>183</v>
      </c>
      <c r="I33" s="7">
        <v>13633</v>
      </c>
      <c r="J33" s="7">
        <v>41568</v>
      </c>
      <c r="K33" s="7">
        <v>0</v>
      </c>
      <c r="L33" s="7">
        <f t="shared" si="0"/>
        <v>41568</v>
      </c>
      <c r="M33" s="7">
        <f t="shared" si="1"/>
        <v>55201</v>
      </c>
      <c r="N33" s="6" t="s">
        <v>190</v>
      </c>
      <c r="O33" s="6" t="s">
        <v>161</v>
      </c>
      <c r="P33" s="8" t="s">
        <v>191</v>
      </c>
      <c r="Q33" s="15" t="s">
        <v>186</v>
      </c>
      <c r="R33" s="10" t="s">
        <v>187</v>
      </c>
      <c r="S33" s="11">
        <v>43616</v>
      </c>
      <c r="T33" s="12">
        <v>43523</v>
      </c>
      <c r="U33" s="13">
        <f t="shared" si="2"/>
        <v>43676</v>
      </c>
      <c r="V33" s="13">
        <f t="shared" si="3"/>
        <v>43706</v>
      </c>
      <c r="W33" s="13">
        <v>44072</v>
      </c>
      <c r="X33" s="13">
        <v>44087</v>
      </c>
      <c r="Y33" s="13">
        <f t="shared" si="4"/>
        <v>44147</v>
      </c>
      <c r="Z33" s="13">
        <v>44437</v>
      </c>
      <c r="AA33" s="13">
        <v>44452</v>
      </c>
      <c r="AB33" s="13">
        <f t="shared" si="5"/>
        <v>44512</v>
      </c>
      <c r="AC33" s="13" t="s">
        <v>439</v>
      </c>
    </row>
    <row r="34" spans="1:29" ht="16" x14ac:dyDescent="0.2">
      <c r="A34" s="5">
        <v>31</v>
      </c>
      <c r="B34" s="6" t="s">
        <v>192</v>
      </c>
      <c r="C34" s="5" t="s">
        <v>43</v>
      </c>
      <c r="D34" s="6" t="s">
        <v>181</v>
      </c>
      <c r="E34" s="6" t="s">
        <v>24</v>
      </c>
      <c r="F34" s="5" t="s">
        <v>193</v>
      </c>
      <c r="G34" s="5" t="s">
        <v>36</v>
      </c>
      <c r="H34" s="16" t="s">
        <v>194</v>
      </c>
      <c r="I34" s="7">
        <v>103155</v>
      </c>
      <c r="J34" s="7">
        <v>208893</v>
      </c>
      <c r="K34" s="7">
        <v>16906</v>
      </c>
      <c r="L34" s="7">
        <f t="shared" si="0"/>
        <v>225799</v>
      </c>
      <c r="M34" s="7">
        <f t="shared" si="1"/>
        <v>328954</v>
      </c>
      <c r="N34" s="5" t="s">
        <v>192</v>
      </c>
      <c r="O34" s="6" t="s">
        <v>38</v>
      </c>
      <c r="P34" s="8" t="s">
        <v>195</v>
      </c>
      <c r="Q34" s="15" t="s">
        <v>196</v>
      </c>
      <c r="R34" s="10" t="s">
        <v>197</v>
      </c>
      <c r="S34" s="11">
        <v>43606</v>
      </c>
      <c r="T34" s="12">
        <v>43502</v>
      </c>
      <c r="U34" s="13">
        <f t="shared" si="2"/>
        <v>43666</v>
      </c>
      <c r="V34" s="13">
        <f t="shared" si="3"/>
        <v>43696</v>
      </c>
      <c r="W34" s="13">
        <v>44062</v>
      </c>
      <c r="X34" s="13">
        <v>44077</v>
      </c>
      <c r="Y34" s="13">
        <f t="shared" si="4"/>
        <v>44137</v>
      </c>
      <c r="Z34" s="13">
        <v>44427</v>
      </c>
      <c r="AA34" s="13">
        <v>44442</v>
      </c>
      <c r="AB34" s="13">
        <f t="shared" si="5"/>
        <v>44502</v>
      </c>
      <c r="AC34" s="13" t="s">
        <v>438</v>
      </c>
    </row>
    <row r="35" spans="1:29" ht="32" x14ac:dyDescent="0.2">
      <c r="A35" s="5">
        <v>32</v>
      </c>
      <c r="B35" s="6" t="s">
        <v>198</v>
      </c>
      <c r="C35" s="5" t="s">
        <v>22</v>
      </c>
      <c r="D35" s="6" t="s">
        <v>181</v>
      </c>
      <c r="E35" s="6" t="s">
        <v>24</v>
      </c>
      <c r="F35" s="5" t="s">
        <v>199</v>
      </c>
      <c r="G35" s="5" t="s">
        <v>26</v>
      </c>
      <c r="H35" s="16" t="s">
        <v>194</v>
      </c>
      <c r="I35" s="7">
        <v>47916</v>
      </c>
      <c r="J35" s="7">
        <v>138000</v>
      </c>
      <c r="K35" s="7">
        <v>0</v>
      </c>
      <c r="L35" s="7">
        <f t="shared" si="0"/>
        <v>138000</v>
      </c>
      <c r="M35" s="7">
        <f t="shared" si="1"/>
        <v>185916</v>
      </c>
      <c r="N35" s="5" t="s">
        <v>200</v>
      </c>
      <c r="O35" s="6" t="s">
        <v>46</v>
      </c>
      <c r="P35" s="8" t="s">
        <v>201</v>
      </c>
      <c r="Q35" s="15" t="s">
        <v>196</v>
      </c>
      <c r="R35" s="10" t="s">
        <v>197</v>
      </c>
      <c r="S35" s="11">
        <v>43606</v>
      </c>
      <c r="T35" s="12">
        <v>43502</v>
      </c>
      <c r="U35" s="13">
        <f t="shared" si="2"/>
        <v>43666</v>
      </c>
      <c r="V35" s="13">
        <f t="shared" si="3"/>
        <v>43696</v>
      </c>
      <c r="W35" s="13">
        <v>44062</v>
      </c>
      <c r="X35" s="13">
        <v>44077</v>
      </c>
      <c r="Y35" s="13">
        <f t="shared" si="4"/>
        <v>44137</v>
      </c>
      <c r="Z35" s="13">
        <v>44427</v>
      </c>
      <c r="AA35" s="13">
        <v>44442</v>
      </c>
      <c r="AB35" s="13">
        <f t="shared" si="5"/>
        <v>44502</v>
      </c>
      <c r="AC35" s="13" t="s">
        <v>438</v>
      </c>
    </row>
    <row r="36" spans="1:29" ht="16" x14ac:dyDescent="0.2">
      <c r="A36" s="5">
        <v>33</v>
      </c>
      <c r="B36" s="6" t="s">
        <v>202</v>
      </c>
      <c r="C36" s="5" t="s">
        <v>43</v>
      </c>
      <c r="D36" s="6" t="s">
        <v>181</v>
      </c>
      <c r="E36" s="6" t="s">
        <v>24</v>
      </c>
      <c r="F36" s="5" t="s">
        <v>203</v>
      </c>
      <c r="G36" s="5" t="s">
        <v>36</v>
      </c>
      <c r="H36" s="16" t="s">
        <v>194</v>
      </c>
      <c r="I36" s="7">
        <v>49678</v>
      </c>
      <c r="J36" s="7">
        <v>190947</v>
      </c>
      <c r="K36" s="7">
        <v>25624</v>
      </c>
      <c r="L36" s="7">
        <f t="shared" si="0"/>
        <v>216571</v>
      </c>
      <c r="M36" s="7">
        <f t="shared" si="1"/>
        <v>266249</v>
      </c>
      <c r="N36" s="5" t="s">
        <v>202</v>
      </c>
      <c r="O36" s="6" t="s">
        <v>38</v>
      </c>
      <c r="P36" s="8" t="s">
        <v>204</v>
      </c>
      <c r="Q36" s="15" t="s">
        <v>196</v>
      </c>
      <c r="R36" s="10" t="s">
        <v>197</v>
      </c>
      <c r="S36" s="11">
        <v>43606</v>
      </c>
      <c r="T36" s="12">
        <v>43502</v>
      </c>
      <c r="U36" s="13">
        <f t="shared" si="2"/>
        <v>43666</v>
      </c>
      <c r="V36" s="13">
        <f t="shared" si="3"/>
        <v>43696</v>
      </c>
      <c r="W36" s="13">
        <v>44062</v>
      </c>
      <c r="X36" s="13">
        <v>44077</v>
      </c>
      <c r="Y36" s="13">
        <f t="shared" si="4"/>
        <v>44137</v>
      </c>
      <c r="Z36" s="13">
        <v>44427</v>
      </c>
      <c r="AA36" s="13">
        <v>44442</v>
      </c>
      <c r="AB36" s="13">
        <f t="shared" si="5"/>
        <v>44502</v>
      </c>
      <c r="AC36" s="13" t="s">
        <v>438</v>
      </c>
    </row>
    <row r="37" spans="1:29" ht="32" x14ac:dyDescent="0.2">
      <c r="A37" s="5">
        <v>34</v>
      </c>
      <c r="B37" s="6" t="s">
        <v>205</v>
      </c>
      <c r="C37" s="5" t="s">
        <v>43</v>
      </c>
      <c r="D37" s="6" t="s">
        <v>206</v>
      </c>
      <c r="E37" s="6" t="s">
        <v>24</v>
      </c>
      <c r="F37" s="5" t="s">
        <v>207</v>
      </c>
      <c r="G37" s="5" t="s">
        <v>26</v>
      </c>
      <c r="H37" s="16" t="s">
        <v>208</v>
      </c>
      <c r="I37" s="7">
        <v>25800</v>
      </c>
      <c r="J37" s="7">
        <v>91480</v>
      </c>
      <c r="K37" s="7">
        <v>0</v>
      </c>
      <c r="L37" s="7">
        <f t="shared" si="0"/>
        <v>91480</v>
      </c>
      <c r="M37" s="7">
        <f t="shared" si="1"/>
        <v>117280</v>
      </c>
      <c r="N37" s="5" t="s">
        <v>209</v>
      </c>
      <c r="O37" s="6" t="s">
        <v>210</v>
      </c>
      <c r="P37" s="8" t="s">
        <v>211</v>
      </c>
      <c r="Q37" s="15" t="s">
        <v>212</v>
      </c>
      <c r="R37" s="10" t="s">
        <v>213</v>
      </c>
      <c r="S37" s="11">
        <v>43531</v>
      </c>
      <c r="T37" s="12">
        <v>43455</v>
      </c>
      <c r="U37" s="13">
        <f t="shared" si="2"/>
        <v>43591</v>
      </c>
      <c r="V37" s="13">
        <f t="shared" si="3"/>
        <v>43621</v>
      </c>
      <c r="W37" s="13">
        <v>43987</v>
      </c>
      <c r="X37" s="13">
        <v>44002</v>
      </c>
      <c r="Y37" s="13">
        <f t="shared" si="4"/>
        <v>44062</v>
      </c>
      <c r="Z37" s="13">
        <v>44352</v>
      </c>
      <c r="AA37" s="13">
        <v>44367</v>
      </c>
      <c r="AB37" s="13">
        <f t="shared" si="5"/>
        <v>44427</v>
      </c>
      <c r="AC37" s="13" t="s">
        <v>442</v>
      </c>
    </row>
    <row r="38" spans="1:29" ht="32" x14ac:dyDescent="0.2">
      <c r="A38" s="5">
        <v>35</v>
      </c>
      <c r="B38" s="6" t="s">
        <v>214</v>
      </c>
      <c r="C38" s="6" t="s">
        <v>43</v>
      </c>
      <c r="D38" s="6" t="s">
        <v>206</v>
      </c>
      <c r="E38" s="6" t="s">
        <v>24</v>
      </c>
      <c r="F38" s="5" t="s">
        <v>215</v>
      </c>
      <c r="G38" s="5" t="s">
        <v>26</v>
      </c>
      <c r="H38" s="8" t="s">
        <v>216</v>
      </c>
      <c r="I38" s="7">
        <v>25959</v>
      </c>
      <c r="J38" s="7">
        <v>70857</v>
      </c>
      <c r="K38" s="7">
        <v>0</v>
      </c>
      <c r="L38" s="7">
        <f t="shared" si="0"/>
        <v>70857</v>
      </c>
      <c r="M38" s="7">
        <f t="shared" si="1"/>
        <v>96816</v>
      </c>
      <c r="N38" s="6" t="s">
        <v>217</v>
      </c>
      <c r="O38" s="6" t="s">
        <v>218</v>
      </c>
      <c r="P38" s="8" t="s">
        <v>219</v>
      </c>
      <c r="Q38" s="15" t="s">
        <v>220</v>
      </c>
      <c r="R38" s="10" t="s">
        <v>221</v>
      </c>
      <c r="S38" s="11">
        <v>43677</v>
      </c>
      <c r="T38" s="12">
        <v>43518</v>
      </c>
      <c r="U38" s="13">
        <f t="shared" si="2"/>
        <v>43737</v>
      </c>
      <c r="V38" s="13">
        <f t="shared" si="3"/>
        <v>43767</v>
      </c>
      <c r="W38" s="13">
        <v>44133</v>
      </c>
      <c r="X38" s="13">
        <v>44148</v>
      </c>
      <c r="Y38" s="13">
        <f t="shared" si="4"/>
        <v>44208</v>
      </c>
      <c r="Z38" s="13">
        <v>44498</v>
      </c>
      <c r="AA38" s="13">
        <v>44513</v>
      </c>
      <c r="AB38" s="13">
        <f t="shared" si="5"/>
        <v>44573</v>
      </c>
      <c r="AC38" s="13" t="s">
        <v>443</v>
      </c>
    </row>
    <row r="39" spans="1:29" ht="32" x14ac:dyDescent="0.2">
      <c r="A39" s="5">
        <v>36</v>
      </c>
      <c r="B39" s="6" t="s">
        <v>222</v>
      </c>
      <c r="C39" s="6" t="s">
        <v>22</v>
      </c>
      <c r="D39" s="6" t="s">
        <v>206</v>
      </c>
      <c r="E39" s="6" t="s">
        <v>24</v>
      </c>
      <c r="F39" s="5" t="s">
        <v>223</v>
      </c>
      <c r="G39" s="5" t="s">
        <v>26</v>
      </c>
      <c r="H39" s="8" t="s">
        <v>216</v>
      </c>
      <c r="I39" s="7">
        <v>16900</v>
      </c>
      <c r="J39" s="7">
        <v>67600</v>
      </c>
      <c r="K39" s="7">
        <v>0</v>
      </c>
      <c r="L39" s="7">
        <f t="shared" si="0"/>
        <v>67600</v>
      </c>
      <c r="M39" s="7">
        <f t="shared" si="1"/>
        <v>84500</v>
      </c>
      <c r="N39" s="6" t="s">
        <v>224</v>
      </c>
      <c r="O39" s="6" t="s">
        <v>110</v>
      </c>
      <c r="P39" s="8" t="s">
        <v>225</v>
      </c>
      <c r="Q39" s="15" t="s">
        <v>220</v>
      </c>
      <c r="R39" s="10" t="s">
        <v>221</v>
      </c>
      <c r="S39" s="11">
        <v>43677</v>
      </c>
      <c r="T39" s="12">
        <v>43518</v>
      </c>
      <c r="U39" s="13">
        <f t="shared" si="2"/>
        <v>43737</v>
      </c>
      <c r="V39" s="13">
        <f t="shared" si="3"/>
        <v>43767</v>
      </c>
      <c r="W39" s="13">
        <v>44133</v>
      </c>
      <c r="X39" s="13">
        <v>44148</v>
      </c>
      <c r="Y39" s="13">
        <f t="shared" si="4"/>
        <v>44208</v>
      </c>
      <c r="Z39" s="13">
        <v>44498</v>
      </c>
      <c r="AA39" s="13">
        <v>44513</v>
      </c>
      <c r="AB39" s="13">
        <f t="shared" si="5"/>
        <v>44573</v>
      </c>
      <c r="AC39" s="13" t="s">
        <v>443</v>
      </c>
    </row>
    <row r="40" spans="1:29" ht="32" x14ac:dyDescent="0.2">
      <c r="A40" s="5">
        <v>37</v>
      </c>
      <c r="B40" s="6" t="s">
        <v>226</v>
      </c>
      <c r="C40" s="6" t="s">
        <v>22</v>
      </c>
      <c r="D40" s="6" t="s">
        <v>206</v>
      </c>
      <c r="E40" s="6" t="s">
        <v>24</v>
      </c>
      <c r="F40" s="5" t="s">
        <v>227</v>
      </c>
      <c r="G40" s="5" t="s">
        <v>26</v>
      </c>
      <c r="H40" s="8" t="s">
        <v>216</v>
      </c>
      <c r="I40" s="7">
        <v>19267</v>
      </c>
      <c r="J40" s="7">
        <v>81451</v>
      </c>
      <c r="K40" s="7">
        <v>0</v>
      </c>
      <c r="L40" s="7">
        <f t="shared" si="0"/>
        <v>81451</v>
      </c>
      <c r="M40" s="7">
        <f t="shared" si="1"/>
        <v>100718</v>
      </c>
      <c r="N40" s="6" t="s">
        <v>228</v>
      </c>
      <c r="O40" s="6" t="s">
        <v>229</v>
      </c>
      <c r="P40" s="8" t="s">
        <v>230</v>
      </c>
      <c r="Q40" s="15" t="s">
        <v>220</v>
      </c>
      <c r="R40" s="10" t="s">
        <v>221</v>
      </c>
      <c r="S40" s="11">
        <v>43677</v>
      </c>
      <c r="T40" s="12">
        <v>43518</v>
      </c>
      <c r="U40" s="13">
        <f t="shared" si="2"/>
        <v>43737</v>
      </c>
      <c r="V40" s="13">
        <f t="shared" si="3"/>
        <v>43767</v>
      </c>
      <c r="W40" s="13">
        <v>44133</v>
      </c>
      <c r="X40" s="13">
        <v>44148</v>
      </c>
      <c r="Y40" s="13">
        <f t="shared" si="4"/>
        <v>44208</v>
      </c>
      <c r="Z40" s="13">
        <v>44498</v>
      </c>
      <c r="AA40" s="13">
        <v>44513</v>
      </c>
      <c r="AB40" s="13">
        <f t="shared" si="5"/>
        <v>44573</v>
      </c>
      <c r="AC40" s="13" t="s">
        <v>443</v>
      </c>
    </row>
    <row r="41" spans="1:29" ht="16" x14ac:dyDescent="0.2">
      <c r="A41" s="5">
        <v>38</v>
      </c>
      <c r="B41" s="6" t="s">
        <v>231</v>
      </c>
      <c r="C41" s="6" t="s">
        <v>22</v>
      </c>
      <c r="D41" s="6" t="s">
        <v>232</v>
      </c>
      <c r="E41" s="6" t="s">
        <v>24</v>
      </c>
      <c r="F41" s="5" t="s">
        <v>233</v>
      </c>
      <c r="G41" s="5" t="s">
        <v>26</v>
      </c>
      <c r="H41" s="8" t="s">
        <v>234</v>
      </c>
      <c r="I41" s="7">
        <v>36000</v>
      </c>
      <c r="J41" s="7">
        <v>159600</v>
      </c>
      <c r="K41" s="7">
        <v>0</v>
      </c>
      <c r="L41" s="7">
        <f t="shared" si="0"/>
        <v>159600</v>
      </c>
      <c r="M41" s="7">
        <f t="shared" si="1"/>
        <v>195600</v>
      </c>
      <c r="N41" s="6" t="s">
        <v>235</v>
      </c>
      <c r="O41" s="6" t="s">
        <v>218</v>
      </c>
      <c r="P41" s="8" t="s">
        <v>236</v>
      </c>
      <c r="Q41" s="15" t="s">
        <v>237</v>
      </c>
      <c r="R41" s="10" t="s">
        <v>238</v>
      </c>
      <c r="S41" s="11">
        <v>43616</v>
      </c>
      <c r="T41" s="12">
        <v>43529</v>
      </c>
      <c r="U41" s="13">
        <f t="shared" si="2"/>
        <v>43676</v>
      </c>
      <c r="V41" s="13">
        <f t="shared" si="3"/>
        <v>43706</v>
      </c>
      <c r="W41" s="13">
        <v>44072</v>
      </c>
      <c r="X41" s="13">
        <v>44087</v>
      </c>
      <c r="Y41" s="13">
        <f t="shared" si="4"/>
        <v>44147</v>
      </c>
      <c r="Z41" s="13">
        <v>44437</v>
      </c>
      <c r="AA41" s="13">
        <v>44452</v>
      </c>
      <c r="AB41" s="13">
        <f t="shared" si="5"/>
        <v>44512</v>
      </c>
      <c r="AC41" s="13" t="s">
        <v>439</v>
      </c>
    </row>
    <row r="42" spans="1:29" ht="16" x14ac:dyDescent="0.2">
      <c r="A42" s="5">
        <v>39</v>
      </c>
      <c r="B42" s="6" t="s">
        <v>239</v>
      </c>
      <c r="C42" s="6" t="s">
        <v>43</v>
      </c>
      <c r="D42" s="6" t="s">
        <v>232</v>
      </c>
      <c r="E42" s="6" t="s">
        <v>24</v>
      </c>
      <c r="F42" s="5" t="s">
        <v>240</v>
      </c>
      <c r="G42" s="5" t="s">
        <v>36</v>
      </c>
      <c r="H42" s="6" t="s">
        <v>234</v>
      </c>
      <c r="I42" s="7">
        <v>31600</v>
      </c>
      <c r="J42" s="7">
        <v>93127</v>
      </c>
      <c r="K42" s="7">
        <v>15090</v>
      </c>
      <c r="L42" s="7">
        <f t="shared" si="0"/>
        <v>108217</v>
      </c>
      <c r="M42" s="7">
        <f t="shared" si="1"/>
        <v>139817</v>
      </c>
      <c r="N42" s="6" t="s">
        <v>239</v>
      </c>
      <c r="O42" s="6" t="s">
        <v>38</v>
      </c>
      <c r="P42" s="8" t="s">
        <v>241</v>
      </c>
      <c r="Q42" s="15" t="s">
        <v>237</v>
      </c>
      <c r="R42" s="10" t="s">
        <v>238</v>
      </c>
      <c r="S42" s="11">
        <v>43616</v>
      </c>
      <c r="T42" s="12">
        <v>43529</v>
      </c>
      <c r="U42" s="13">
        <f t="shared" si="2"/>
        <v>43676</v>
      </c>
      <c r="V42" s="13">
        <f t="shared" si="3"/>
        <v>43706</v>
      </c>
      <c r="W42" s="13">
        <v>44072</v>
      </c>
      <c r="X42" s="13">
        <v>44087</v>
      </c>
      <c r="Y42" s="13">
        <f t="shared" si="4"/>
        <v>44147</v>
      </c>
      <c r="Z42" s="13">
        <v>44437</v>
      </c>
      <c r="AA42" s="13">
        <v>44452</v>
      </c>
      <c r="AB42" s="13">
        <f t="shared" si="5"/>
        <v>44512</v>
      </c>
      <c r="AC42" s="13" t="s">
        <v>439</v>
      </c>
    </row>
    <row r="43" spans="1:29" ht="32" x14ac:dyDescent="0.2">
      <c r="A43" s="5">
        <v>40</v>
      </c>
      <c r="B43" s="6" t="s">
        <v>242</v>
      </c>
      <c r="C43" s="6" t="s">
        <v>22</v>
      </c>
      <c r="D43" s="6" t="s">
        <v>232</v>
      </c>
      <c r="E43" s="6" t="s">
        <v>24</v>
      </c>
      <c r="F43" s="5" t="s">
        <v>243</v>
      </c>
      <c r="G43" s="5" t="s">
        <v>26</v>
      </c>
      <c r="H43" s="6" t="s">
        <v>234</v>
      </c>
      <c r="I43" s="7">
        <v>30000</v>
      </c>
      <c r="J43" s="7">
        <v>128000</v>
      </c>
      <c r="K43" s="7">
        <v>0</v>
      </c>
      <c r="L43" s="7">
        <f t="shared" si="0"/>
        <v>128000</v>
      </c>
      <c r="M43" s="7">
        <f t="shared" si="1"/>
        <v>158000</v>
      </c>
      <c r="N43" s="6" t="s">
        <v>244</v>
      </c>
      <c r="O43" s="6" t="s">
        <v>245</v>
      </c>
      <c r="P43" s="8" t="s">
        <v>246</v>
      </c>
      <c r="Q43" s="15" t="s">
        <v>237</v>
      </c>
      <c r="R43" s="10" t="s">
        <v>238</v>
      </c>
      <c r="S43" s="11">
        <v>43616</v>
      </c>
      <c r="T43" s="12">
        <v>43529</v>
      </c>
      <c r="U43" s="13">
        <f t="shared" si="2"/>
        <v>43676</v>
      </c>
      <c r="V43" s="13">
        <f t="shared" si="3"/>
        <v>43706</v>
      </c>
      <c r="W43" s="13">
        <v>44072</v>
      </c>
      <c r="X43" s="13">
        <v>44087</v>
      </c>
      <c r="Y43" s="13">
        <f t="shared" si="4"/>
        <v>44147</v>
      </c>
      <c r="Z43" s="13">
        <v>44437</v>
      </c>
      <c r="AA43" s="13">
        <v>44452</v>
      </c>
      <c r="AB43" s="13">
        <f t="shared" si="5"/>
        <v>44512</v>
      </c>
      <c r="AC43" s="13" t="s">
        <v>439</v>
      </c>
    </row>
    <row r="44" spans="1:29" ht="32" x14ac:dyDescent="0.2">
      <c r="A44" s="5">
        <v>41</v>
      </c>
      <c r="B44" s="6" t="s">
        <v>247</v>
      </c>
      <c r="C44" s="6" t="s">
        <v>43</v>
      </c>
      <c r="D44" s="6" t="s">
        <v>232</v>
      </c>
      <c r="E44" s="6" t="s">
        <v>24</v>
      </c>
      <c r="F44" s="5" t="s">
        <v>248</v>
      </c>
      <c r="G44" s="5" t="s">
        <v>26</v>
      </c>
      <c r="H44" s="6" t="s">
        <v>234</v>
      </c>
      <c r="I44" s="7">
        <v>24749</v>
      </c>
      <c r="J44" s="7">
        <v>76385</v>
      </c>
      <c r="K44" s="7">
        <v>0</v>
      </c>
      <c r="L44" s="7">
        <f t="shared" si="0"/>
        <v>76385</v>
      </c>
      <c r="M44" s="7">
        <f t="shared" si="1"/>
        <v>101134</v>
      </c>
      <c r="N44" s="6" t="s">
        <v>249</v>
      </c>
      <c r="O44" s="6" t="s">
        <v>149</v>
      </c>
      <c r="P44" s="8" t="s">
        <v>250</v>
      </c>
      <c r="Q44" s="15" t="s">
        <v>237</v>
      </c>
      <c r="R44" s="10" t="s">
        <v>238</v>
      </c>
      <c r="S44" s="11">
        <v>43616</v>
      </c>
      <c r="T44" s="12">
        <v>43529</v>
      </c>
      <c r="U44" s="13">
        <f t="shared" si="2"/>
        <v>43676</v>
      </c>
      <c r="V44" s="13">
        <f t="shared" si="3"/>
        <v>43706</v>
      </c>
      <c r="W44" s="13">
        <v>44072</v>
      </c>
      <c r="X44" s="13">
        <v>44087</v>
      </c>
      <c r="Y44" s="13">
        <f t="shared" si="4"/>
        <v>44147</v>
      </c>
      <c r="Z44" s="13">
        <v>44437</v>
      </c>
      <c r="AA44" s="13">
        <v>44452</v>
      </c>
      <c r="AB44" s="13">
        <f t="shared" si="5"/>
        <v>44512</v>
      </c>
      <c r="AC44" s="13" t="s">
        <v>439</v>
      </c>
    </row>
    <row r="45" spans="1:29" ht="32" x14ac:dyDescent="0.2">
      <c r="A45" s="5">
        <v>42</v>
      </c>
      <c r="B45" s="6" t="s">
        <v>251</v>
      </c>
      <c r="C45" s="6" t="s">
        <v>22</v>
      </c>
      <c r="D45" s="6" t="s">
        <v>232</v>
      </c>
      <c r="E45" s="6" t="s">
        <v>119</v>
      </c>
      <c r="F45" s="5" t="s">
        <v>252</v>
      </c>
      <c r="G45" s="5" t="s">
        <v>26</v>
      </c>
      <c r="H45" s="20" t="s">
        <v>234</v>
      </c>
      <c r="I45" s="7">
        <v>38206</v>
      </c>
      <c r="J45" s="7">
        <v>136305</v>
      </c>
      <c r="K45" s="7">
        <v>0</v>
      </c>
      <c r="L45" s="7">
        <f t="shared" si="0"/>
        <v>136305</v>
      </c>
      <c r="M45" s="7">
        <f t="shared" si="1"/>
        <v>174511</v>
      </c>
      <c r="N45" s="6" t="s">
        <v>253</v>
      </c>
      <c r="O45" s="6" t="s">
        <v>46</v>
      </c>
      <c r="P45" s="16" t="s">
        <v>254</v>
      </c>
      <c r="Q45" s="15" t="s">
        <v>237</v>
      </c>
      <c r="R45" s="10" t="s">
        <v>238</v>
      </c>
      <c r="S45" s="11">
        <v>43616</v>
      </c>
      <c r="T45" s="12">
        <v>43529</v>
      </c>
      <c r="U45" s="13">
        <f t="shared" si="2"/>
        <v>43676</v>
      </c>
      <c r="V45" s="13">
        <f t="shared" si="3"/>
        <v>43706</v>
      </c>
      <c r="W45" s="13">
        <v>44072</v>
      </c>
      <c r="X45" s="13">
        <v>44087</v>
      </c>
      <c r="Y45" s="13">
        <f t="shared" si="4"/>
        <v>44147</v>
      </c>
      <c r="Z45" s="13">
        <v>44437</v>
      </c>
      <c r="AA45" s="13">
        <v>44452</v>
      </c>
      <c r="AB45" s="13">
        <f t="shared" si="5"/>
        <v>44512</v>
      </c>
      <c r="AC45" s="13" t="s">
        <v>439</v>
      </c>
    </row>
    <row r="46" spans="1:29" ht="32" x14ac:dyDescent="0.2">
      <c r="A46" s="5">
        <v>43</v>
      </c>
      <c r="B46" s="6" t="s">
        <v>255</v>
      </c>
      <c r="C46" s="6" t="s">
        <v>103</v>
      </c>
      <c r="D46" s="6" t="s">
        <v>256</v>
      </c>
      <c r="E46" s="6" t="s">
        <v>24</v>
      </c>
      <c r="F46" s="5" t="s">
        <v>257</v>
      </c>
      <c r="G46" s="5" t="s">
        <v>26</v>
      </c>
      <c r="H46" s="16" t="s">
        <v>258</v>
      </c>
      <c r="I46" s="7">
        <v>17500</v>
      </c>
      <c r="J46" s="7">
        <v>152513</v>
      </c>
      <c r="K46" s="7">
        <v>0</v>
      </c>
      <c r="L46" s="7">
        <f t="shared" si="0"/>
        <v>152513</v>
      </c>
      <c r="M46" s="7">
        <f t="shared" si="1"/>
        <v>170013</v>
      </c>
      <c r="N46" s="6" t="s">
        <v>259</v>
      </c>
      <c r="O46" s="6" t="s">
        <v>260</v>
      </c>
      <c r="P46" s="8" t="s">
        <v>261</v>
      </c>
      <c r="Q46" s="15" t="s">
        <v>262</v>
      </c>
      <c r="R46" s="10" t="s">
        <v>263</v>
      </c>
      <c r="S46" s="11">
        <v>43767</v>
      </c>
      <c r="T46" s="12">
        <v>43556</v>
      </c>
      <c r="U46" s="13">
        <f t="shared" si="2"/>
        <v>43827</v>
      </c>
      <c r="V46" s="13">
        <f t="shared" si="3"/>
        <v>43857</v>
      </c>
      <c r="W46" s="13">
        <v>44223</v>
      </c>
      <c r="X46" s="13">
        <v>44238</v>
      </c>
      <c r="Y46" s="13">
        <f t="shared" si="4"/>
        <v>44298</v>
      </c>
      <c r="Z46" s="13">
        <v>44588</v>
      </c>
      <c r="AA46" s="13">
        <v>44603</v>
      </c>
      <c r="AB46" s="13">
        <f t="shared" si="5"/>
        <v>44663</v>
      </c>
      <c r="AC46" s="13" t="s">
        <v>444</v>
      </c>
    </row>
    <row r="47" spans="1:29" ht="48" x14ac:dyDescent="0.2">
      <c r="A47" s="5">
        <v>44</v>
      </c>
      <c r="B47" s="6" t="s">
        <v>264</v>
      </c>
      <c r="C47" s="6" t="s">
        <v>22</v>
      </c>
      <c r="D47" s="6" t="s">
        <v>265</v>
      </c>
      <c r="E47" s="6" t="s">
        <v>24</v>
      </c>
      <c r="F47" s="5" t="s">
        <v>266</v>
      </c>
      <c r="G47" s="5" t="s">
        <v>26</v>
      </c>
      <c r="H47" s="16" t="s">
        <v>258</v>
      </c>
      <c r="I47" s="7">
        <v>46478</v>
      </c>
      <c r="J47" s="7">
        <v>123212</v>
      </c>
      <c r="K47" s="7">
        <v>0</v>
      </c>
      <c r="L47" s="7">
        <f t="shared" si="0"/>
        <v>123212</v>
      </c>
      <c r="M47" s="7">
        <f t="shared" si="1"/>
        <v>169690</v>
      </c>
      <c r="N47" s="6" t="s">
        <v>267</v>
      </c>
      <c r="O47" s="6" t="s">
        <v>268</v>
      </c>
      <c r="P47" s="8" t="s">
        <v>269</v>
      </c>
      <c r="Q47" s="15" t="s">
        <v>262</v>
      </c>
      <c r="R47" s="10" t="s">
        <v>263</v>
      </c>
      <c r="S47" s="11">
        <v>43767</v>
      </c>
      <c r="T47" s="12">
        <v>43556</v>
      </c>
      <c r="U47" s="13">
        <f t="shared" si="2"/>
        <v>43827</v>
      </c>
      <c r="V47" s="13">
        <f t="shared" si="3"/>
        <v>43857</v>
      </c>
      <c r="W47" s="13">
        <v>44223</v>
      </c>
      <c r="X47" s="13">
        <v>44238</v>
      </c>
      <c r="Y47" s="13">
        <f t="shared" si="4"/>
        <v>44298</v>
      </c>
      <c r="Z47" s="13">
        <v>44588</v>
      </c>
      <c r="AA47" s="13">
        <v>44603</v>
      </c>
      <c r="AB47" s="13">
        <f t="shared" si="5"/>
        <v>44663</v>
      </c>
      <c r="AC47" s="13" t="s">
        <v>444</v>
      </c>
    </row>
    <row r="48" spans="1:29" ht="32" x14ac:dyDescent="0.2">
      <c r="A48" s="5">
        <v>45</v>
      </c>
      <c r="B48" s="6" t="s">
        <v>270</v>
      </c>
      <c r="C48" s="6" t="s">
        <v>43</v>
      </c>
      <c r="D48" s="6" t="s">
        <v>256</v>
      </c>
      <c r="E48" s="6" t="s">
        <v>24</v>
      </c>
      <c r="F48" s="5" t="s">
        <v>271</v>
      </c>
      <c r="G48" s="5" t="s">
        <v>36</v>
      </c>
      <c r="H48" s="16" t="s">
        <v>258</v>
      </c>
      <c r="I48" s="7">
        <v>47544</v>
      </c>
      <c r="J48" s="7">
        <v>160531</v>
      </c>
      <c r="K48" s="7">
        <v>26927</v>
      </c>
      <c r="L48" s="7">
        <f t="shared" si="0"/>
        <v>187458</v>
      </c>
      <c r="M48" s="7">
        <f t="shared" si="1"/>
        <v>235002</v>
      </c>
      <c r="N48" s="6" t="s">
        <v>270</v>
      </c>
      <c r="O48" s="6" t="s">
        <v>38</v>
      </c>
      <c r="P48" s="8" t="s">
        <v>272</v>
      </c>
      <c r="Q48" s="15" t="s">
        <v>262</v>
      </c>
      <c r="R48" s="10" t="s">
        <v>263</v>
      </c>
      <c r="S48" s="11">
        <v>43767</v>
      </c>
      <c r="T48" s="12">
        <v>43556</v>
      </c>
      <c r="U48" s="13">
        <f t="shared" si="2"/>
        <v>43827</v>
      </c>
      <c r="V48" s="13">
        <f t="shared" si="3"/>
        <v>43857</v>
      </c>
      <c r="W48" s="13">
        <v>44223</v>
      </c>
      <c r="X48" s="13">
        <v>44238</v>
      </c>
      <c r="Y48" s="13">
        <f t="shared" si="4"/>
        <v>44298</v>
      </c>
      <c r="Z48" s="13">
        <v>44588</v>
      </c>
      <c r="AA48" s="13">
        <v>44603</v>
      </c>
      <c r="AB48" s="13">
        <f t="shared" si="5"/>
        <v>44663</v>
      </c>
      <c r="AC48" s="13" t="s">
        <v>444</v>
      </c>
    </row>
    <row r="49" spans="1:29" ht="32" x14ac:dyDescent="0.2">
      <c r="A49" s="5">
        <v>46</v>
      </c>
      <c r="B49" s="6" t="s">
        <v>273</v>
      </c>
      <c r="C49" s="6" t="s">
        <v>43</v>
      </c>
      <c r="D49" s="6" t="s">
        <v>256</v>
      </c>
      <c r="E49" s="6" t="s">
        <v>24</v>
      </c>
      <c r="F49" s="5" t="s">
        <v>274</v>
      </c>
      <c r="G49" s="5" t="s">
        <v>36</v>
      </c>
      <c r="H49" s="16" t="s">
        <v>258</v>
      </c>
      <c r="I49" s="7">
        <v>98800</v>
      </c>
      <c r="J49" s="7">
        <v>135000</v>
      </c>
      <c r="K49" s="7">
        <v>21913</v>
      </c>
      <c r="L49" s="7">
        <f t="shared" si="0"/>
        <v>156913</v>
      </c>
      <c r="M49" s="7">
        <f t="shared" si="1"/>
        <v>255713</v>
      </c>
      <c r="N49" s="6" t="s">
        <v>273</v>
      </c>
      <c r="O49" s="6" t="s">
        <v>38</v>
      </c>
      <c r="P49" s="8" t="s">
        <v>275</v>
      </c>
      <c r="Q49" s="15" t="s">
        <v>262</v>
      </c>
      <c r="R49" s="10" t="s">
        <v>263</v>
      </c>
      <c r="S49" s="11">
        <v>43767</v>
      </c>
      <c r="T49" s="12">
        <v>43556</v>
      </c>
      <c r="U49" s="13">
        <f t="shared" si="2"/>
        <v>43827</v>
      </c>
      <c r="V49" s="13">
        <f t="shared" si="3"/>
        <v>43857</v>
      </c>
      <c r="W49" s="13">
        <v>44223</v>
      </c>
      <c r="X49" s="13">
        <v>44238</v>
      </c>
      <c r="Y49" s="13">
        <f t="shared" si="4"/>
        <v>44298</v>
      </c>
      <c r="Z49" s="13">
        <v>44588</v>
      </c>
      <c r="AA49" s="13">
        <v>44603</v>
      </c>
      <c r="AB49" s="13">
        <f t="shared" si="5"/>
        <v>44663</v>
      </c>
      <c r="AC49" s="13" t="s">
        <v>444</v>
      </c>
    </row>
    <row r="50" spans="1:29" ht="48" x14ac:dyDescent="0.2">
      <c r="A50" s="5">
        <v>47</v>
      </c>
      <c r="B50" s="6" t="s">
        <v>276</v>
      </c>
      <c r="C50" s="5" t="s">
        <v>103</v>
      </c>
      <c r="D50" s="6" t="s">
        <v>256</v>
      </c>
      <c r="E50" s="6" t="s">
        <v>24</v>
      </c>
      <c r="F50" s="5" t="s">
        <v>277</v>
      </c>
      <c r="G50" s="5" t="s">
        <v>26</v>
      </c>
      <c r="H50" s="16" t="s">
        <v>278</v>
      </c>
      <c r="I50" s="7">
        <v>35980</v>
      </c>
      <c r="J50" s="7">
        <v>164166</v>
      </c>
      <c r="K50" s="7">
        <v>0</v>
      </c>
      <c r="L50" s="7">
        <f t="shared" si="0"/>
        <v>164166</v>
      </c>
      <c r="M50" s="7">
        <f t="shared" si="1"/>
        <v>200146</v>
      </c>
      <c r="N50" s="5" t="s">
        <v>279</v>
      </c>
      <c r="O50" s="6" t="s">
        <v>135</v>
      </c>
      <c r="P50" s="8" t="s">
        <v>280</v>
      </c>
      <c r="Q50" s="22" t="s">
        <v>281</v>
      </c>
      <c r="R50" s="10" t="s">
        <v>282</v>
      </c>
      <c r="S50" s="11">
        <v>43633</v>
      </c>
      <c r="T50" s="12">
        <v>43537</v>
      </c>
      <c r="U50" s="13">
        <f t="shared" si="2"/>
        <v>43693</v>
      </c>
      <c r="V50" s="13">
        <f t="shared" si="3"/>
        <v>43723</v>
      </c>
      <c r="W50" s="13">
        <v>44089</v>
      </c>
      <c r="X50" s="13">
        <v>44104</v>
      </c>
      <c r="Y50" s="13">
        <f t="shared" si="4"/>
        <v>44164</v>
      </c>
      <c r="Z50" s="13">
        <v>44454</v>
      </c>
      <c r="AA50" s="13">
        <v>44469</v>
      </c>
      <c r="AB50" s="13">
        <f t="shared" si="5"/>
        <v>44529</v>
      </c>
      <c r="AC50" s="13" t="s">
        <v>445</v>
      </c>
    </row>
    <row r="51" spans="1:29" ht="32" x14ac:dyDescent="0.2">
      <c r="A51" s="5">
        <v>48</v>
      </c>
      <c r="B51" s="6" t="s">
        <v>283</v>
      </c>
      <c r="C51" s="5" t="s">
        <v>22</v>
      </c>
      <c r="D51" s="6" t="s">
        <v>284</v>
      </c>
      <c r="E51" s="6" t="s">
        <v>24</v>
      </c>
      <c r="F51" s="5" t="s">
        <v>285</v>
      </c>
      <c r="G51" s="5" t="s">
        <v>26</v>
      </c>
      <c r="H51" s="16" t="s">
        <v>278</v>
      </c>
      <c r="I51" s="7">
        <v>22750</v>
      </c>
      <c r="J51" s="7">
        <v>123150</v>
      </c>
      <c r="K51" s="7">
        <v>0</v>
      </c>
      <c r="L51" s="7">
        <f t="shared" si="0"/>
        <v>123150</v>
      </c>
      <c r="M51" s="7">
        <f t="shared" si="1"/>
        <v>145900</v>
      </c>
      <c r="N51" s="6" t="s">
        <v>286</v>
      </c>
      <c r="O51" s="6" t="s">
        <v>29</v>
      </c>
      <c r="P51" s="8" t="s">
        <v>287</v>
      </c>
      <c r="Q51" s="22" t="s">
        <v>281</v>
      </c>
      <c r="R51" s="10" t="s">
        <v>282</v>
      </c>
      <c r="S51" s="11">
        <v>43633</v>
      </c>
      <c r="T51" s="12">
        <v>43537</v>
      </c>
      <c r="U51" s="13">
        <f t="shared" si="2"/>
        <v>43693</v>
      </c>
      <c r="V51" s="13">
        <f t="shared" si="3"/>
        <v>43723</v>
      </c>
      <c r="W51" s="13">
        <v>44089</v>
      </c>
      <c r="X51" s="13">
        <v>44104</v>
      </c>
      <c r="Y51" s="13">
        <f t="shared" si="4"/>
        <v>44164</v>
      </c>
      <c r="Z51" s="13">
        <v>44454</v>
      </c>
      <c r="AA51" s="13">
        <v>44469</v>
      </c>
      <c r="AB51" s="13">
        <f t="shared" si="5"/>
        <v>44529</v>
      </c>
      <c r="AC51" s="13" t="s">
        <v>445</v>
      </c>
    </row>
    <row r="52" spans="1:29" ht="32" x14ac:dyDescent="0.2">
      <c r="A52" s="5">
        <v>49</v>
      </c>
      <c r="B52" s="6" t="s">
        <v>288</v>
      </c>
      <c r="C52" s="6" t="s">
        <v>43</v>
      </c>
      <c r="D52" s="6" t="s">
        <v>284</v>
      </c>
      <c r="E52" s="6" t="s">
        <v>24</v>
      </c>
      <c r="F52" s="5" t="s">
        <v>289</v>
      </c>
      <c r="G52" s="5" t="s">
        <v>26</v>
      </c>
      <c r="H52" s="16" t="s">
        <v>278</v>
      </c>
      <c r="I52" s="7">
        <v>31827</v>
      </c>
      <c r="J52" s="7">
        <v>92393</v>
      </c>
      <c r="K52" s="7">
        <v>0</v>
      </c>
      <c r="L52" s="7">
        <f t="shared" si="0"/>
        <v>92393</v>
      </c>
      <c r="M52" s="7">
        <f t="shared" si="1"/>
        <v>124220</v>
      </c>
      <c r="N52" s="6" t="s">
        <v>290</v>
      </c>
      <c r="O52" s="6" t="s">
        <v>291</v>
      </c>
      <c r="P52" s="8" t="s">
        <v>292</v>
      </c>
      <c r="Q52" s="22" t="s">
        <v>281</v>
      </c>
      <c r="R52" s="10" t="s">
        <v>282</v>
      </c>
      <c r="S52" s="11">
        <v>43633</v>
      </c>
      <c r="T52" s="12">
        <v>43537</v>
      </c>
      <c r="U52" s="13">
        <f t="shared" si="2"/>
        <v>43693</v>
      </c>
      <c r="V52" s="13">
        <f t="shared" si="3"/>
        <v>43723</v>
      </c>
      <c r="W52" s="13">
        <v>44089</v>
      </c>
      <c r="X52" s="13">
        <v>44104</v>
      </c>
      <c r="Y52" s="13">
        <f t="shared" si="4"/>
        <v>44164</v>
      </c>
      <c r="Z52" s="13">
        <v>44454</v>
      </c>
      <c r="AA52" s="13">
        <v>44469</v>
      </c>
      <c r="AB52" s="13">
        <f t="shared" si="5"/>
        <v>44529</v>
      </c>
      <c r="AC52" s="13" t="s">
        <v>445</v>
      </c>
    </row>
    <row r="53" spans="1:29" ht="48" x14ac:dyDescent="0.2">
      <c r="A53" s="5">
        <v>50</v>
      </c>
      <c r="B53" s="6" t="s">
        <v>293</v>
      </c>
      <c r="C53" s="5" t="s">
        <v>22</v>
      </c>
      <c r="D53" s="6" t="s">
        <v>265</v>
      </c>
      <c r="E53" s="6" t="s">
        <v>24</v>
      </c>
      <c r="F53" s="5" t="s">
        <v>294</v>
      </c>
      <c r="G53" s="5" t="s">
        <v>26</v>
      </c>
      <c r="H53" s="16" t="s">
        <v>278</v>
      </c>
      <c r="I53" s="7">
        <v>39857</v>
      </c>
      <c r="J53" s="7">
        <v>96089</v>
      </c>
      <c r="K53" s="7">
        <v>0</v>
      </c>
      <c r="L53" s="7">
        <f t="shared" si="0"/>
        <v>96089</v>
      </c>
      <c r="M53" s="7">
        <f t="shared" si="1"/>
        <v>135946</v>
      </c>
      <c r="N53" s="5" t="s">
        <v>295</v>
      </c>
      <c r="O53" s="6" t="s">
        <v>60</v>
      </c>
      <c r="P53" s="8" t="s">
        <v>296</v>
      </c>
      <c r="Q53" s="22" t="s">
        <v>281</v>
      </c>
      <c r="R53" s="10" t="s">
        <v>282</v>
      </c>
      <c r="S53" s="11">
        <v>43633</v>
      </c>
      <c r="T53" s="12">
        <v>43537</v>
      </c>
      <c r="U53" s="13">
        <f t="shared" si="2"/>
        <v>43693</v>
      </c>
      <c r="V53" s="13">
        <f t="shared" si="3"/>
        <v>43723</v>
      </c>
      <c r="W53" s="13">
        <v>44089</v>
      </c>
      <c r="X53" s="13">
        <v>44104</v>
      </c>
      <c r="Y53" s="13">
        <f t="shared" si="4"/>
        <v>44164</v>
      </c>
      <c r="Z53" s="13">
        <v>44454</v>
      </c>
      <c r="AA53" s="13">
        <v>44469</v>
      </c>
      <c r="AB53" s="13">
        <f t="shared" si="5"/>
        <v>44529</v>
      </c>
      <c r="AC53" s="13" t="s">
        <v>445</v>
      </c>
    </row>
    <row r="54" spans="1:29" ht="32" x14ac:dyDescent="0.2">
      <c r="A54" s="5">
        <v>51</v>
      </c>
      <c r="B54" s="6" t="s">
        <v>433</v>
      </c>
      <c r="C54" s="5" t="s">
        <v>22</v>
      </c>
      <c r="D54" s="6" t="s">
        <v>23</v>
      </c>
      <c r="E54" s="6" t="s">
        <v>24</v>
      </c>
      <c r="F54" s="6" t="s">
        <v>297</v>
      </c>
      <c r="G54" s="6" t="s">
        <v>26</v>
      </c>
      <c r="H54" s="16" t="s">
        <v>298</v>
      </c>
      <c r="I54" s="23">
        <v>42402</v>
      </c>
      <c r="J54" s="7">
        <v>113846</v>
      </c>
      <c r="K54" s="7">
        <v>0</v>
      </c>
      <c r="L54" s="7">
        <f t="shared" si="0"/>
        <v>113846</v>
      </c>
      <c r="M54" s="7">
        <f t="shared" si="1"/>
        <v>156248</v>
      </c>
      <c r="N54" s="6" t="s">
        <v>299</v>
      </c>
      <c r="O54" s="6" t="s">
        <v>300</v>
      </c>
      <c r="P54" s="8" t="s">
        <v>301</v>
      </c>
      <c r="Q54" s="15" t="s">
        <v>302</v>
      </c>
      <c r="R54" s="10" t="s">
        <v>303</v>
      </c>
      <c r="S54" s="11">
        <v>43682</v>
      </c>
      <c r="T54" s="12">
        <v>43535</v>
      </c>
      <c r="U54" s="13">
        <f t="shared" si="2"/>
        <v>43742</v>
      </c>
      <c r="V54" s="13">
        <f t="shared" si="3"/>
        <v>43772</v>
      </c>
      <c r="W54" s="13">
        <v>44138</v>
      </c>
      <c r="X54" s="13">
        <v>44153</v>
      </c>
      <c r="Y54" s="13">
        <f t="shared" si="4"/>
        <v>44213</v>
      </c>
      <c r="Z54" s="13">
        <v>44503</v>
      </c>
      <c r="AA54" s="13">
        <v>44518</v>
      </c>
      <c r="AB54" s="13">
        <f t="shared" si="5"/>
        <v>44578</v>
      </c>
      <c r="AC54" s="13" t="s">
        <v>446</v>
      </c>
    </row>
    <row r="55" spans="1:29" ht="16" x14ac:dyDescent="0.2">
      <c r="A55" s="5">
        <v>52</v>
      </c>
      <c r="B55" s="6" t="s">
        <v>304</v>
      </c>
      <c r="C55" s="6" t="s">
        <v>22</v>
      </c>
      <c r="D55" s="6" t="s">
        <v>23</v>
      </c>
      <c r="E55" s="6" t="s">
        <v>24</v>
      </c>
      <c r="F55" s="5" t="s">
        <v>305</v>
      </c>
      <c r="G55" s="6" t="s">
        <v>26</v>
      </c>
      <c r="H55" s="16" t="s">
        <v>298</v>
      </c>
      <c r="I55" s="7">
        <v>21489</v>
      </c>
      <c r="J55" s="7">
        <v>99893</v>
      </c>
      <c r="K55" s="7">
        <v>0</v>
      </c>
      <c r="L55" s="7">
        <f t="shared" si="0"/>
        <v>99893</v>
      </c>
      <c r="M55" s="7">
        <f t="shared" si="1"/>
        <v>121382</v>
      </c>
      <c r="N55" s="6" t="s">
        <v>306</v>
      </c>
      <c r="O55" s="6" t="s">
        <v>110</v>
      </c>
      <c r="P55" s="8" t="s">
        <v>307</v>
      </c>
      <c r="Q55" s="15" t="s">
        <v>302</v>
      </c>
      <c r="R55" s="10" t="s">
        <v>303</v>
      </c>
      <c r="S55" s="11">
        <v>43682</v>
      </c>
      <c r="T55" s="12">
        <v>43535</v>
      </c>
      <c r="U55" s="13">
        <f t="shared" si="2"/>
        <v>43742</v>
      </c>
      <c r="V55" s="13">
        <f t="shared" si="3"/>
        <v>43772</v>
      </c>
      <c r="W55" s="13">
        <v>44138</v>
      </c>
      <c r="X55" s="13">
        <v>44153</v>
      </c>
      <c r="Y55" s="13">
        <f t="shared" si="4"/>
        <v>44213</v>
      </c>
      <c r="Z55" s="13">
        <v>44503</v>
      </c>
      <c r="AA55" s="13">
        <v>44518</v>
      </c>
      <c r="AB55" s="13">
        <f t="shared" si="5"/>
        <v>44578</v>
      </c>
      <c r="AC55" s="13" t="s">
        <v>446</v>
      </c>
    </row>
    <row r="56" spans="1:29" ht="16" x14ac:dyDescent="0.2">
      <c r="A56" s="5">
        <v>53</v>
      </c>
      <c r="B56" s="6" t="s">
        <v>308</v>
      </c>
      <c r="C56" s="6" t="s">
        <v>22</v>
      </c>
      <c r="D56" s="6" t="s">
        <v>23</v>
      </c>
      <c r="E56" s="6" t="s">
        <v>24</v>
      </c>
      <c r="F56" s="6" t="s">
        <v>309</v>
      </c>
      <c r="G56" s="6" t="s">
        <v>26</v>
      </c>
      <c r="H56" s="16" t="s">
        <v>298</v>
      </c>
      <c r="I56" s="7">
        <v>41850</v>
      </c>
      <c r="J56" s="7">
        <v>127697</v>
      </c>
      <c r="K56" s="7">
        <v>0</v>
      </c>
      <c r="L56" s="7">
        <f t="shared" si="0"/>
        <v>127697</v>
      </c>
      <c r="M56" s="7">
        <f t="shared" si="1"/>
        <v>169547</v>
      </c>
      <c r="N56" s="6" t="s">
        <v>310</v>
      </c>
      <c r="O56" s="6" t="s">
        <v>110</v>
      </c>
      <c r="P56" s="8" t="s">
        <v>311</v>
      </c>
      <c r="Q56" s="15" t="s">
        <v>302</v>
      </c>
      <c r="R56" s="10" t="s">
        <v>303</v>
      </c>
      <c r="S56" s="11">
        <v>43682</v>
      </c>
      <c r="T56" s="12">
        <v>43535</v>
      </c>
      <c r="U56" s="13">
        <f t="shared" si="2"/>
        <v>43742</v>
      </c>
      <c r="V56" s="13">
        <f t="shared" si="3"/>
        <v>43772</v>
      </c>
      <c r="W56" s="13">
        <v>44138</v>
      </c>
      <c r="X56" s="13">
        <v>44153</v>
      </c>
      <c r="Y56" s="13">
        <f t="shared" si="4"/>
        <v>44213</v>
      </c>
      <c r="Z56" s="13">
        <v>44503</v>
      </c>
      <c r="AA56" s="13">
        <v>44518</v>
      </c>
      <c r="AB56" s="13">
        <f t="shared" si="5"/>
        <v>44578</v>
      </c>
      <c r="AC56" s="13" t="s">
        <v>446</v>
      </c>
    </row>
    <row r="57" spans="1:29" ht="16" x14ac:dyDescent="0.2">
      <c r="A57" s="5">
        <v>54</v>
      </c>
      <c r="B57" s="6" t="s">
        <v>312</v>
      </c>
      <c r="C57" s="6" t="s">
        <v>43</v>
      </c>
      <c r="D57" s="6" t="s">
        <v>23</v>
      </c>
      <c r="E57" s="6" t="s">
        <v>24</v>
      </c>
      <c r="F57" s="5" t="s">
        <v>313</v>
      </c>
      <c r="G57" s="5" t="s">
        <v>36</v>
      </c>
      <c r="H57" s="5" t="s">
        <v>298</v>
      </c>
      <c r="I57" s="7">
        <v>22000</v>
      </c>
      <c r="J57" s="7">
        <v>70000</v>
      </c>
      <c r="K57" s="7">
        <v>8940</v>
      </c>
      <c r="L57" s="7">
        <f t="shared" si="0"/>
        <v>78940</v>
      </c>
      <c r="M57" s="7">
        <f t="shared" si="1"/>
        <v>100940</v>
      </c>
      <c r="N57" s="6" t="s">
        <v>312</v>
      </c>
      <c r="O57" s="6" t="s">
        <v>38</v>
      </c>
      <c r="P57" s="8" t="s">
        <v>314</v>
      </c>
      <c r="Q57" s="15" t="s">
        <v>302</v>
      </c>
      <c r="R57" s="10" t="s">
        <v>303</v>
      </c>
      <c r="S57" s="11">
        <v>43682</v>
      </c>
      <c r="T57" s="12">
        <v>43535</v>
      </c>
      <c r="U57" s="13">
        <f t="shared" si="2"/>
        <v>43742</v>
      </c>
      <c r="V57" s="13">
        <f t="shared" si="3"/>
        <v>43772</v>
      </c>
      <c r="W57" s="13">
        <v>44138</v>
      </c>
      <c r="X57" s="13">
        <v>44153</v>
      </c>
      <c r="Y57" s="13">
        <f t="shared" si="4"/>
        <v>44213</v>
      </c>
      <c r="Z57" s="13">
        <v>44503</v>
      </c>
      <c r="AA57" s="13">
        <v>44518</v>
      </c>
      <c r="AB57" s="13">
        <f t="shared" si="5"/>
        <v>44578</v>
      </c>
      <c r="AC57" s="13" t="s">
        <v>446</v>
      </c>
    </row>
    <row r="58" spans="1:29" ht="32" x14ac:dyDescent="0.2">
      <c r="A58" s="5">
        <v>55</v>
      </c>
      <c r="B58" s="6" t="s">
        <v>315</v>
      </c>
      <c r="C58" s="6" t="s">
        <v>22</v>
      </c>
      <c r="D58" s="6" t="s">
        <v>316</v>
      </c>
      <c r="E58" s="6" t="s">
        <v>24</v>
      </c>
      <c r="F58" s="5" t="s">
        <v>317</v>
      </c>
      <c r="G58" s="5" t="s">
        <v>26</v>
      </c>
      <c r="H58" s="16" t="s">
        <v>318</v>
      </c>
      <c r="I58" s="7">
        <v>17430</v>
      </c>
      <c r="J58" s="7">
        <v>94235</v>
      </c>
      <c r="K58" s="7">
        <v>0</v>
      </c>
      <c r="L58" s="7">
        <f t="shared" si="0"/>
        <v>94235</v>
      </c>
      <c r="M58" s="7">
        <f t="shared" si="1"/>
        <v>111665</v>
      </c>
      <c r="N58" s="6" t="s">
        <v>319</v>
      </c>
      <c r="O58" s="6" t="s">
        <v>110</v>
      </c>
      <c r="P58" s="8" t="s">
        <v>320</v>
      </c>
      <c r="Q58" s="15" t="s">
        <v>321</v>
      </c>
      <c r="R58" s="10" t="s">
        <v>322</v>
      </c>
      <c r="S58" s="11">
        <v>43860</v>
      </c>
      <c r="T58" s="12">
        <v>43558</v>
      </c>
      <c r="U58" s="13">
        <f t="shared" si="2"/>
        <v>43920</v>
      </c>
      <c r="V58" s="13">
        <f t="shared" si="3"/>
        <v>43950</v>
      </c>
      <c r="W58" s="13">
        <v>44315</v>
      </c>
      <c r="X58" s="13">
        <v>44330</v>
      </c>
      <c r="Y58" s="13">
        <f t="shared" si="4"/>
        <v>44390</v>
      </c>
      <c r="Z58" s="13">
        <v>44680</v>
      </c>
      <c r="AA58" s="13">
        <v>44695</v>
      </c>
      <c r="AB58" s="13">
        <f t="shared" si="5"/>
        <v>44755</v>
      </c>
      <c r="AC58" s="13" t="s">
        <v>454</v>
      </c>
    </row>
    <row r="59" spans="1:29" ht="32" x14ac:dyDescent="0.2">
      <c r="A59" s="5">
        <v>56</v>
      </c>
      <c r="B59" s="6" t="s">
        <v>323</v>
      </c>
      <c r="C59" s="6" t="s">
        <v>43</v>
      </c>
      <c r="D59" s="6" t="s">
        <v>316</v>
      </c>
      <c r="E59" s="6" t="s">
        <v>24</v>
      </c>
      <c r="F59" s="5" t="s">
        <v>324</v>
      </c>
      <c r="G59" s="5" t="s">
        <v>36</v>
      </c>
      <c r="H59" s="16" t="s">
        <v>318</v>
      </c>
      <c r="I59" s="7">
        <v>10094</v>
      </c>
      <c r="J59" s="7">
        <v>84862</v>
      </c>
      <c r="K59" s="7">
        <v>17551</v>
      </c>
      <c r="L59" s="7">
        <f t="shared" si="0"/>
        <v>102413</v>
      </c>
      <c r="M59" s="7">
        <f t="shared" si="1"/>
        <v>112507</v>
      </c>
      <c r="N59" s="6" t="s">
        <v>323</v>
      </c>
      <c r="O59" s="6" t="s">
        <v>38</v>
      </c>
      <c r="P59" s="8" t="s">
        <v>325</v>
      </c>
      <c r="Q59" s="15" t="s">
        <v>321</v>
      </c>
      <c r="R59" s="10" t="s">
        <v>322</v>
      </c>
      <c r="S59" s="11">
        <v>43860</v>
      </c>
      <c r="T59" s="12">
        <v>43558</v>
      </c>
      <c r="U59" s="13">
        <f t="shared" si="2"/>
        <v>43920</v>
      </c>
      <c r="V59" s="13">
        <f t="shared" si="3"/>
        <v>43950</v>
      </c>
      <c r="W59" s="13">
        <v>44315</v>
      </c>
      <c r="X59" s="13">
        <v>44330</v>
      </c>
      <c r="Y59" s="13">
        <f t="shared" si="4"/>
        <v>44390</v>
      </c>
      <c r="Z59" s="13">
        <v>44680</v>
      </c>
      <c r="AA59" s="13">
        <v>44695</v>
      </c>
      <c r="AB59" s="13">
        <f t="shared" si="5"/>
        <v>44755</v>
      </c>
      <c r="AC59" s="13" t="s">
        <v>454</v>
      </c>
    </row>
    <row r="60" spans="1:29" ht="48" x14ac:dyDescent="0.2">
      <c r="A60" s="5">
        <v>57</v>
      </c>
      <c r="B60" s="6" t="s">
        <v>326</v>
      </c>
      <c r="C60" s="6" t="s">
        <v>103</v>
      </c>
      <c r="D60" s="6" t="s">
        <v>316</v>
      </c>
      <c r="E60" s="6" t="s">
        <v>24</v>
      </c>
      <c r="F60" s="5" t="s">
        <v>327</v>
      </c>
      <c r="G60" s="5" t="s">
        <v>26</v>
      </c>
      <c r="H60" s="16" t="s">
        <v>318</v>
      </c>
      <c r="I60" s="7">
        <v>17429</v>
      </c>
      <c r="J60" s="7">
        <v>140457</v>
      </c>
      <c r="K60" s="7">
        <v>0</v>
      </c>
      <c r="L60" s="7">
        <f t="shared" si="0"/>
        <v>140457</v>
      </c>
      <c r="M60" s="7">
        <f t="shared" si="1"/>
        <v>157886</v>
      </c>
      <c r="N60" s="6" t="s">
        <v>328</v>
      </c>
      <c r="O60" s="6" t="s">
        <v>329</v>
      </c>
      <c r="P60" s="8" t="s">
        <v>330</v>
      </c>
      <c r="Q60" s="15" t="s">
        <v>321</v>
      </c>
      <c r="R60" s="10" t="s">
        <v>322</v>
      </c>
      <c r="S60" s="11">
        <v>43860</v>
      </c>
      <c r="T60" s="12">
        <v>43558</v>
      </c>
      <c r="U60" s="13">
        <f t="shared" si="2"/>
        <v>43920</v>
      </c>
      <c r="V60" s="13">
        <f t="shared" si="3"/>
        <v>43950</v>
      </c>
      <c r="W60" s="13">
        <v>44315</v>
      </c>
      <c r="X60" s="13">
        <v>44330</v>
      </c>
      <c r="Y60" s="13">
        <f t="shared" si="4"/>
        <v>44390</v>
      </c>
      <c r="Z60" s="13">
        <v>44680</v>
      </c>
      <c r="AA60" s="13">
        <v>44695</v>
      </c>
      <c r="AB60" s="13">
        <f t="shared" si="5"/>
        <v>44755</v>
      </c>
      <c r="AC60" s="13" t="s">
        <v>454</v>
      </c>
    </row>
    <row r="61" spans="1:29" ht="32" x14ac:dyDescent="0.2">
      <c r="A61" s="5">
        <v>58</v>
      </c>
      <c r="B61" s="6" t="s">
        <v>331</v>
      </c>
      <c r="C61" s="6" t="s">
        <v>103</v>
      </c>
      <c r="D61" s="6" t="s">
        <v>316</v>
      </c>
      <c r="E61" s="6" t="s">
        <v>24</v>
      </c>
      <c r="F61" s="5" t="s">
        <v>332</v>
      </c>
      <c r="G61" s="5" t="s">
        <v>26</v>
      </c>
      <c r="H61" s="16" t="s">
        <v>318</v>
      </c>
      <c r="I61" s="7">
        <v>25787</v>
      </c>
      <c r="J61" s="7">
        <v>119472</v>
      </c>
      <c r="K61" s="7">
        <v>0</v>
      </c>
      <c r="L61" s="7">
        <f t="shared" si="0"/>
        <v>119472</v>
      </c>
      <c r="M61" s="7">
        <f t="shared" si="1"/>
        <v>145259</v>
      </c>
      <c r="N61" s="6" t="s">
        <v>333</v>
      </c>
      <c r="O61" s="6" t="s">
        <v>334</v>
      </c>
      <c r="P61" s="8" t="s">
        <v>335</v>
      </c>
      <c r="Q61" s="15" t="s">
        <v>321</v>
      </c>
      <c r="R61" s="10" t="s">
        <v>322</v>
      </c>
      <c r="S61" s="11">
        <v>43860</v>
      </c>
      <c r="T61" s="12">
        <v>43558</v>
      </c>
      <c r="U61" s="13">
        <f t="shared" si="2"/>
        <v>43920</v>
      </c>
      <c r="V61" s="13">
        <f t="shared" si="3"/>
        <v>43950</v>
      </c>
      <c r="W61" s="13">
        <v>44315</v>
      </c>
      <c r="X61" s="13">
        <v>44330</v>
      </c>
      <c r="Y61" s="13">
        <f t="shared" si="4"/>
        <v>44390</v>
      </c>
      <c r="Z61" s="13">
        <v>44680</v>
      </c>
      <c r="AA61" s="13">
        <v>44695</v>
      </c>
      <c r="AB61" s="13">
        <f t="shared" si="5"/>
        <v>44755</v>
      </c>
      <c r="AC61" s="13" t="s">
        <v>454</v>
      </c>
    </row>
    <row r="62" spans="1:29" ht="16" x14ac:dyDescent="0.2">
      <c r="A62" s="5">
        <v>59</v>
      </c>
      <c r="B62" s="6" t="s">
        <v>336</v>
      </c>
      <c r="C62" s="6" t="s">
        <v>43</v>
      </c>
      <c r="D62" s="6" t="s">
        <v>337</v>
      </c>
      <c r="E62" s="6" t="s">
        <v>24</v>
      </c>
      <c r="F62" s="5" t="s">
        <v>338</v>
      </c>
      <c r="G62" s="5" t="s">
        <v>26</v>
      </c>
      <c r="H62" s="16" t="s">
        <v>339</v>
      </c>
      <c r="I62" s="7">
        <v>27500</v>
      </c>
      <c r="J62" s="7">
        <v>143500</v>
      </c>
      <c r="K62" s="7">
        <v>0</v>
      </c>
      <c r="L62" s="7">
        <f t="shared" si="0"/>
        <v>143500</v>
      </c>
      <c r="M62" s="7">
        <f t="shared" si="1"/>
        <v>171000</v>
      </c>
      <c r="N62" s="6" t="s">
        <v>340</v>
      </c>
      <c r="O62" s="6" t="s">
        <v>110</v>
      </c>
      <c r="P62" s="8" t="s">
        <v>341</v>
      </c>
      <c r="Q62" s="15" t="s">
        <v>342</v>
      </c>
      <c r="R62" s="10" t="s">
        <v>343</v>
      </c>
      <c r="S62" s="11">
        <v>43801</v>
      </c>
      <c r="T62" s="12">
        <v>43544</v>
      </c>
      <c r="U62" s="13">
        <f>S62+60</f>
        <v>43861</v>
      </c>
      <c r="V62" s="13">
        <f>S62+90</f>
        <v>43891</v>
      </c>
      <c r="W62" s="13">
        <v>44256</v>
      </c>
      <c r="X62" s="13">
        <v>44271</v>
      </c>
      <c r="Y62" s="13">
        <f>EDATE(V62,12)+75</f>
        <v>44331</v>
      </c>
      <c r="Z62" s="13">
        <v>44621</v>
      </c>
      <c r="AA62" s="13">
        <v>44636</v>
      </c>
      <c r="AB62" s="13">
        <f>EDATE(V62,24)+75</f>
        <v>44696</v>
      </c>
      <c r="AC62" s="13" t="s">
        <v>447</v>
      </c>
    </row>
    <row r="63" spans="1:29" ht="32" x14ac:dyDescent="0.2">
      <c r="A63" s="5">
        <v>60</v>
      </c>
      <c r="B63" s="6" t="s">
        <v>344</v>
      </c>
      <c r="C63" s="6" t="s">
        <v>22</v>
      </c>
      <c r="D63" s="6" t="s">
        <v>345</v>
      </c>
      <c r="E63" s="6" t="s">
        <v>24</v>
      </c>
      <c r="F63" s="5" t="s">
        <v>346</v>
      </c>
      <c r="G63" s="5" t="s">
        <v>26</v>
      </c>
      <c r="H63" s="16" t="s">
        <v>339</v>
      </c>
      <c r="I63" s="7">
        <v>47089</v>
      </c>
      <c r="J63" s="7">
        <v>170486</v>
      </c>
      <c r="K63" s="7">
        <v>0</v>
      </c>
      <c r="L63" s="7">
        <f t="shared" si="0"/>
        <v>170486</v>
      </c>
      <c r="M63" s="7">
        <f t="shared" si="1"/>
        <v>217575</v>
      </c>
      <c r="N63" s="6" t="s">
        <v>347</v>
      </c>
      <c r="O63" s="6" t="s">
        <v>348</v>
      </c>
      <c r="P63" s="8" t="s">
        <v>349</v>
      </c>
      <c r="Q63" s="15" t="s">
        <v>342</v>
      </c>
      <c r="R63" s="10" t="s">
        <v>343</v>
      </c>
      <c r="S63" s="11">
        <v>43801</v>
      </c>
      <c r="T63" s="12">
        <v>43544</v>
      </c>
      <c r="U63" s="13">
        <f t="shared" ref="U63:U66" si="6">S63+60</f>
        <v>43861</v>
      </c>
      <c r="V63" s="13">
        <f t="shared" ref="V63:V66" si="7">S63+90</f>
        <v>43891</v>
      </c>
      <c r="W63" s="13">
        <v>44256</v>
      </c>
      <c r="X63" s="13">
        <v>44271</v>
      </c>
      <c r="Y63" s="13">
        <f t="shared" ref="Y63:Y66" si="8">EDATE(V63,12)+75</f>
        <v>44331</v>
      </c>
      <c r="Z63" s="13">
        <v>44621</v>
      </c>
      <c r="AA63" s="13">
        <v>44636</v>
      </c>
      <c r="AB63" s="13">
        <f t="shared" ref="AB63:AB66" si="9">EDATE(V63,24)+75</f>
        <v>44696</v>
      </c>
      <c r="AC63" s="13" t="s">
        <v>447</v>
      </c>
    </row>
    <row r="64" spans="1:29" ht="48" x14ac:dyDescent="0.2">
      <c r="A64" s="5">
        <v>61</v>
      </c>
      <c r="B64" s="6" t="s">
        <v>350</v>
      </c>
      <c r="C64" s="6" t="s">
        <v>103</v>
      </c>
      <c r="D64" s="6" t="s">
        <v>351</v>
      </c>
      <c r="E64" s="6" t="s">
        <v>24</v>
      </c>
      <c r="F64" s="5" t="s">
        <v>352</v>
      </c>
      <c r="G64" s="5" t="s">
        <v>26</v>
      </c>
      <c r="H64" s="16" t="s">
        <v>339</v>
      </c>
      <c r="I64" s="7">
        <v>10670</v>
      </c>
      <c r="J64" s="7">
        <v>116300</v>
      </c>
      <c r="K64" s="7">
        <v>0</v>
      </c>
      <c r="L64" s="7">
        <f t="shared" si="0"/>
        <v>116300</v>
      </c>
      <c r="M64" s="7">
        <f t="shared" si="1"/>
        <v>126970</v>
      </c>
      <c r="N64" s="6" t="s">
        <v>353</v>
      </c>
      <c r="O64" s="6" t="s">
        <v>354</v>
      </c>
      <c r="P64" s="8" t="s">
        <v>355</v>
      </c>
      <c r="Q64" s="15" t="s">
        <v>342</v>
      </c>
      <c r="R64" s="10" t="s">
        <v>343</v>
      </c>
      <c r="S64" s="11">
        <v>43801</v>
      </c>
      <c r="T64" s="12">
        <v>43544</v>
      </c>
      <c r="U64" s="13">
        <f t="shared" si="6"/>
        <v>43861</v>
      </c>
      <c r="V64" s="13">
        <f t="shared" si="7"/>
        <v>43891</v>
      </c>
      <c r="W64" s="13">
        <v>44256</v>
      </c>
      <c r="X64" s="13">
        <v>44271</v>
      </c>
      <c r="Y64" s="13">
        <f t="shared" si="8"/>
        <v>44331</v>
      </c>
      <c r="Z64" s="13">
        <v>44621</v>
      </c>
      <c r="AA64" s="13">
        <v>44636</v>
      </c>
      <c r="AB64" s="13">
        <f t="shared" si="9"/>
        <v>44696</v>
      </c>
      <c r="AC64" s="13" t="s">
        <v>447</v>
      </c>
    </row>
    <row r="65" spans="1:29" ht="16" x14ac:dyDescent="0.2">
      <c r="A65" s="5">
        <v>62</v>
      </c>
      <c r="B65" s="6" t="s">
        <v>356</v>
      </c>
      <c r="C65" s="6" t="s">
        <v>43</v>
      </c>
      <c r="D65" s="6" t="s">
        <v>337</v>
      </c>
      <c r="E65" s="6" t="s">
        <v>24</v>
      </c>
      <c r="F65" s="5" t="s">
        <v>357</v>
      </c>
      <c r="G65" s="5" t="s">
        <v>26</v>
      </c>
      <c r="H65" s="5" t="s">
        <v>339</v>
      </c>
      <c r="I65" s="7">
        <v>44799</v>
      </c>
      <c r="J65" s="7">
        <v>70680</v>
      </c>
      <c r="K65" s="7">
        <v>0</v>
      </c>
      <c r="L65" s="7">
        <f t="shared" si="0"/>
        <v>70680</v>
      </c>
      <c r="M65" s="7">
        <f t="shared" si="1"/>
        <v>115479</v>
      </c>
      <c r="N65" s="6" t="s">
        <v>358</v>
      </c>
      <c r="O65" s="6" t="s">
        <v>260</v>
      </c>
      <c r="P65" s="8" t="s">
        <v>359</v>
      </c>
      <c r="Q65" s="15" t="s">
        <v>342</v>
      </c>
      <c r="R65" s="10" t="s">
        <v>343</v>
      </c>
      <c r="S65" s="11">
        <v>43801</v>
      </c>
      <c r="T65" s="12">
        <v>43544</v>
      </c>
      <c r="U65" s="13">
        <f t="shared" si="6"/>
        <v>43861</v>
      </c>
      <c r="V65" s="13">
        <f t="shared" si="7"/>
        <v>43891</v>
      </c>
      <c r="W65" s="13">
        <v>44256</v>
      </c>
      <c r="X65" s="13">
        <v>44271</v>
      </c>
      <c r="Y65" s="13">
        <f t="shared" si="8"/>
        <v>44331</v>
      </c>
      <c r="Z65" s="13">
        <v>44621</v>
      </c>
      <c r="AA65" s="13">
        <v>44636</v>
      </c>
      <c r="AB65" s="13">
        <f t="shared" si="9"/>
        <v>44696</v>
      </c>
      <c r="AC65" s="13" t="s">
        <v>447</v>
      </c>
    </row>
    <row r="66" spans="1:29" ht="16" x14ac:dyDescent="0.2">
      <c r="A66" s="5">
        <v>63</v>
      </c>
      <c r="B66" s="6" t="s">
        <v>360</v>
      </c>
      <c r="C66" s="6" t="s">
        <v>43</v>
      </c>
      <c r="D66" s="6" t="s">
        <v>351</v>
      </c>
      <c r="E66" s="6" t="s">
        <v>24</v>
      </c>
      <c r="F66" s="5" t="s">
        <v>361</v>
      </c>
      <c r="G66" s="5" t="s">
        <v>36</v>
      </c>
      <c r="H66" s="5" t="s">
        <v>339</v>
      </c>
      <c r="I66" s="7">
        <v>70001</v>
      </c>
      <c r="J66" s="7">
        <v>256800</v>
      </c>
      <c r="K66" s="7">
        <v>26010</v>
      </c>
      <c r="L66" s="7">
        <f t="shared" si="0"/>
        <v>282810</v>
      </c>
      <c r="M66" s="7">
        <f t="shared" si="1"/>
        <v>352811</v>
      </c>
      <c r="N66" s="6" t="s">
        <v>360</v>
      </c>
      <c r="O66" s="6" t="s">
        <v>38</v>
      </c>
      <c r="P66" s="8" t="s">
        <v>362</v>
      </c>
      <c r="Q66" s="15" t="s">
        <v>342</v>
      </c>
      <c r="R66" s="10" t="s">
        <v>343</v>
      </c>
      <c r="S66" s="11">
        <v>43801</v>
      </c>
      <c r="T66" s="12">
        <v>43544</v>
      </c>
      <c r="U66" s="13">
        <f t="shared" si="6"/>
        <v>43861</v>
      </c>
      <c r="V66" s="13">
        <f t="shared" si="7"/>
        <v>43891</v>
      </c>
      <c r="W66" s="13">
        <v>44256</v>
      </c>
      <c r="X66" s="13">
        <v>44271</v>
      </c>
      <c r="Y66" s="13">
        <f t="shared" si="8"/>
        <v>44331</v>
      </c>
      <c r="Z66" s="13">
        <v>44621</v>
      </c>
      <c r="AA66" s="13">
        <v>44636</v>
      </c>
      <c r="AB66" s="13">
        <f t="shared" si="9"/>
        <v>44696</v>
      </c>
      <c r="AC66" s="13" t="s">
        <v>447</v>
      </c>
    </row>
    <row r="67" spans="1:29" ht="48" x14ac:dyDescent="0.2">
      <c r="A67" s="5">
        <v>64</v>
      </c>
      <c r="B67" s="6" t="s">
        <v>363</v>
      </c>
      <c r="C67" s="6" t="s">
        <v>22</v>
      </c>
      <c r="D67" s="6" t="s">
        <v>78</v>
      </c>
      <c r="E67" s="6" t="s">
        <v>24</v>
      </c>
      <c r="F67" s="5" t="s">
        <v>364</v>
      </c>
      <c r="G67" s="5" t="s">
        <v>26</v>
      </c>
      <c r="H67" s="5" t="s">
        <v>365</v>
      </c>
      <c r="I67" s="7">
        <v>0</v>
      </c>
      <c r="J67" s="7">
        <v>125346</v>
      </c>
      <c r="K67" s="7"/>
      <c r="L67" s="7">
        <f t="shared" ref="L67:L81" si="10">J67+K67</f>
        <v>125346</v>
      </c>
      <c r="M67" s="7">
        <f t="shared" ref="M67:M81" si="11">I67+J67+K67</f>
        <v>125346</v>
      </c>
      <c r="N67" s="6" t="s">
        <v>366</v>
      </c>
      <c r="O67" s="6" t="s">
        <v>110</v>
      </c>
      <c r="P67" s="8" t="s">
        <v>367</v>
      </c>
      <c r="Q67" s="24" t="s">
        <v>368</v>
      </c>
      <c r="R67" s="10" t="s">
        <v>369</v>
      </c>
      <c r="S67" s="11">
        <v>43738</v>
      </c>
      <c r="T67" s="12">
        <v>43556</v>
      </c>
      <c r="U67" s="13">
        <f>S67+60</f>
        <v>43798</v>
      </c>
      <c r="V67" s="13">
        <f>S67+90</f>
        <v>43828</v>
      </c>
      <c r="W67" s="13">
        <v>44194</v>
      </c>
      <c r="X67" s="13">
        <v>44209</v>
      </c>
      <c r="Y67" s="13">
        <f>EDATE(V67,12)+75</f>
        <v>44269</v>
      </c>
      <c r="Z67" s="13">
        <v>44559</v>
      </c>
      <c r="AA67" s="13">
        <v>44574</v>
      </c>
      <c r="AB67" s="13">
        <f>EDATE(V67,24)+75</f>
        <v>44634</v>
      </c>
      <c r="AC67" s="13" t="s">
        <v>448</v>
      </c>
    </row>
    <row r="68" spans="1:29" ht="48" x14ac:dyDescent="0.2">
      <c r="A68" s="5">
        <v>65</v>
      </c>
      <c r="B68" s="6" t="s">
        <v>370</v>
      </c>
      <c r="C68" s="6" t="s">
        <v>22</v>
      </c>
      <c r="D68" s="6" t="s">
        <v>371</v>
      </c>
      <c r="E68" s="6" t="s">
        <v>24</v>
      </c>
      <c r="F68" s="5" t="s">
        <v>372</v>
      </c>
      <c r="G68" s="5" t="s">
        <v>26</v>
      </c>
      <c r="H68" s="5" t="s">
        <v>365</v>
      </c>
      <c r="I68" s="7">
        <v>11620</v>
      </c>
      <c r="J68" s="7">
        <v>94020</v>
      </c>
      <c r="K68" s="7">
        <v>0</v>
      </c>
      <c r="L68" s="7">
        <f t="shared" si="10"/>
        <v>94020</v>
      </c>
      <c r="M68" s="7">
        <f t="shared" si="11"/>
        <v>105640</v>
      </c>
      <c r="N68" s="6" t="s">
        <v>373</v>
      </c>
      <c r="O68" s="6" t="s">
        <v>135</v>
      </c>
      <c r="P68" s="8" t="s">
        <v>374</v>
      </c>
      <c r="Q68" s="24" t="s">
        <v>368</v>
      </c>
      <c r="R68" s="10" t="s">
        <v>369</v>
      </c>
      <c r="S68" s="11">
        <v>43738</v>
      </c>
      <c r="T68" s="12">
        <v>43556</v>
      </c>
      <c r="U68" s="13">
        <f>S68+60</f>
        <v>43798</v>
      </c>
      <c r="V68" s="13">
        <f>S68+90</f>
        <v>43828</v>
      </c>
      <c r="W68" s="13">
        <v>44194</v>
      </c>
      <c r="X68" s="13">
        <v>44209</v>
      </c>
      <c r="Y68" s="13">
        <f>EDATE(V68,12)+75</f>
        <v>44269</v>
      </c>
      <c r="Z68" s="13">
        <v>44559</v>
      </c>
      <c r="AA68" s="13">
        <v>44574</v>
      </c>
      <c r="AB68" s="13">
        <f>EDATE(V68,24)+75</f>
        <v>44634</v>
      </c>
      <c r="AC68" s="13" t="s">
        <v>448</v>
      </c>
    </row>
    <row r="69" spans="1:29" ht="48" x14ac:dyDescent="0.2">
      <c r="A69" s="5">
        <v>66</v>
      </c>
      <c r="B69" s="6" t="s">
        <v>375</v>
      </c>
      <c r="C69" s="6" t="s">
        <v>43</v>
      </c>
      <c r="D69" s="6" t="s">
        <v>78</v>
      </c>
      <c r="E69" s="6" t="s">
        <v>24</v>
      </c>
      <c r="F69" s="5" t="s">
        <v>376</v>
      </c>
      <c r="G69" s="5" t="s">
        <v>26</v>
      </c>
      <c r="H69" s="16" t="s">
        <v>365</v>
      </c>
      <c r="I69" s="7">
        <v>78750</v>
      </c>
      <c r="J69" s="7">
        <v>173783</v>
      </c>
      <c r="K69" s="7">
        <v>0</v>
      </c>
      <c r="L69" s="7">
        <f t="shared" si="10"/>
        <v>173783</v>
      </c>
      <c r="M69" s="7">
        <f t="shared" si="11"/>
        <v>252533</v>
      </c>
      <c r="N69" s="6" t="s">
        <v>377</v>
      </c>
      <c r="O69" s="6" t="s">
        <v>110</v>
      </c>
      <c r="P69" s="6" t="s">
        <v>378</v>
      </c>
      <c r="Q69" s="24" t="s">
        <v>368</v>
      </c>
      <c r="R69" s="10" t="s">
        <v>369</v>
      </c>
      <c r="S69" s="11">
        <v>43738</v>
      </c>
      <c r="T69" s="12">
        <v>43556</v>
      </c>
      <c r="U69" s="13">
        <f>S69+60</f>
        <v>43798</v>
      </c>
      <c r="V69" s="13">
        <f>S69+90</f>
        <v>43828</v>
      </c>
      <c r="W69" s="13">
        <v>44194</v>
      </c>
      <c r="X69" s="13">
        <v>44209</v>
      </c>
      <c r="Y69" s="13">
        <f>EDATE(V69,12)+75</f>
        <v>44269</v>
      </c>
      <c r="Z69" s="13">
        <v>44559</v>
      </c>
      <c r="AA69" s="13">
        <v>44574</v>
      </c>
      <c r="AB69" s="13">
        <f>EDATE(V69,24)+75</f>
        <v>44634</v>
      </c>
      <c r="AC69" s="13" t="s">
        <v>448</v>
      </c>
    </row>
    <row r="70" spans="1:29" ht="48" x14ac:dyDescent="0.2">
      <c r="A70" s="5">
        <v>67</v>
      </c>
      <c r="B70" s="6" t="s">
        <v>379</v>
      </c>
      <c r="C70" s="6" t="s">
        <v>103</v>
      </c>
      <c r="D70" s="6" t="s">
        <v>256</v>
      </c>
      <c r="E70" s="6" t="s">
        <v>119</v>
      </c>
      <c r="F70" s="5" t="s">
        <v>380</v>
      </c>
      <c r="G70" s="5" t="s">
        <v>26</v>
      </c>
      <c r="H70" s="16" t="s">
        <v>365</v>
      </c>
      <c r="I70" s="7">
        <v>0</v>
      </c>
      <c r="J70" s="7">
        <v>114500</v>
      </c>
      <c r="K70" s="7">
        <v>0</v>
      </c>
      <c r="L70" s="7">
        <f t="shared" si="10"/>
        <v>114500</v>
      </c>
      <c r="M70" s="7">
        <f t="shared" si="11"/>
        <v>114500</v>
      </c>
      <c r="N70" s="6" t="s">
        <v>381</v>
      </c>
      <c r="O70" s="6" t="s">
        <v>60</v>
      </c>
      <c r="P70" s="6" t="s">
        <v>382</v>
      </c>
      <c r="Q70" s="24" t="s">
        <v>368</v>
      </c>
      <c r="R70" s="10" t="s">
        <v>369</v>
      </c>
      <c r="S70" s="11">
        <v>43738</v>
      </c>
      <c r="T70" s="12">
        <v>43556</v>
      </c>
      <c r="U70" s="13">
        <f>S70+60</f>
        <v>43798</v>
      </c>
      <c r="V70" s="13">
        <f>S70+90</f>
        <v>43828</v>
      </c>
      <c r="W70" s="13">
        <v>44194</v>
      </c>
      <c r="X70" s="13">
        <v>44209</v>
      </c>
      <c r="Y70" s="13">
        <f>EDATE(V70,12)+75</f>
        <v>44269</v>
      </c>
      <c r="Z70" s="13">
        <v>44559</v>
      </c>
      <c r="AA70" s="13">
        <v>44574</v>
      </c>
      <c r="AB70" s="13">
        <f>EDATE(V70,24)+75</f>
        <v>44634</v>
      </c>
      <c r="AC70" s="13" t="s">
        <v>448</v>
      </c>
    </row>
    <row r="71" spans="1:29" ht="32" x14ac:dyDescent="0.2">
      <c r="A71" s="5">
        <v>68</v>
      </c>
      <c r="B71" s="6" t="s">
        <v>383</v>
      </c>
      <c r="C71" s="6" t="s">
        <v>43</v>
      </c>
      <c r="D71" s="6" t="s">
        <v>345</v>
      </c>
      <c r="E71" s="6" t="s">
        <v>24</v>
      </c>
      <c r="F71" s="5" t="s">
        <v>384</v>
      </c>
      <c r="G71" s="5" t="s">
        <v>26</v>
      </c>
      <c r="H71" s="16" t="s">
        <v>385</v>
      </c>
      <c r="I71" s="7">
        <v>24000</v>
      </c>
      <c r="J71" s="7">
        <v>97000</v>
      </c>
      <c r="K71" s="7">
        <v>0</v>
      </c>
      <c r="L71" s="7">
        <f t="shared" si="10"/>
        <v>97000</v>
      </c>
      <c r="M71" s="7">
        <f t="shared" si="11"/>
        <v>121000</v>
      </c>
      <c r="N71" s="5" t="s">
        <v>386</v>
      </c>
      <c r="O71" s="6" t="s">
        <v>29</v>
      </c>
      <c r="P71" s="6" t="s">
        <v>387</v>
      </c>
      <c r="Q71" s="15" t="s">
        <v>388</v>
      </c>
      <c r="R71" s="10" t="s">
        <v>389</v>
      </c>
      <c r="S71" s="11">
        <v>43760</v>
      </c>
      <c r="T71" s="12">
        <v>43531</v>
      </c>
      <c r="U71" s="13">
        <f t="shared" ref="U71:U77" si="12">S71+60</f>
        <v>43820</v>
      </c>
      <c r="V71" s="13">
        <f t="shared" ref="V71:V77" si="13">S71+90</f>
        <v>43850</v>
      </c>
      <c r="W71" s="13">
        <v>44216</v>
      </c>
      <c r="X71" s="13">
        <v>44231</v>
      </c>
      <c r="Y71" s="13">
        <f t="shared" ref="Y71:Y77" si="14">EDATE(V71,12)+75</f>
        <v>44291</v>
      </c>
      <c r="Z71" s="13">
        <v>44581</v>
      </c>
      <c r="AA71" s="13">
        <v>44596</v>
      </c>
      <c r="AB71" s="13">
        <f t="shared" ref="AB71:AB77" si="15">EDATE(V71,24)+75</f>
        <v>44656</v>
      </c>
      <c r="AC71" s="13" t="s">
        <v>441</v>
      </c>
    </row>
    <row r="72" spans="1:29" ht="32" x14ac:dyDescent="0.2">
      <c r="A72" s="5">
        <v>69</v>
      </c>
      <c r="B72" s="6" t="s">
        <v>390</v>
      </c>
      <c r="C72" s="6" t="s">
        <v>43</v>
      </c>
      <c r="D72" s="6" t="s">
        <v>371</v>
      </c>
      <c r="E72" s="6" t="s">
        <v>24</v>
      </c>
      <c r="F72" s="5" t="s">
        <v>391</v>
      </c>
      <c r="G72" s="5" t="s">
        <v>36</v>
      </c>
      <c r="H72" s="16" t="s">
        <v>385</v>
      </c>
      <c r="I72" s="7">
        <v>45000</v>
      </c>
      <c r="J72" s="7">
        <v>145200</v>
      </c>
      <c r="K72" s="7">
        <v>15165</v>
      </c>
      <c r="L72" s="7">
        <f t="shared" si="10"/>
        <v>160365</v>
      </c>
      <c r="M72" s="7">
        <f t="shared" si="11"/>
        <v>205365</v>
      </c>
      <c r="N72" s="5" t="s">
        <v>390</v>
      </c>
      <c r="O72" s="6" t="s">
        <v>38</v>
      </c>
      <c r="P72" s="6" t="s">
        <v>392</v>
      </c>
      <c r="Q72" s="15" t="s">
        <v>388</v>
      </c>
      <c r="R72" s="10" t="s">
        <v>389</v>
      </c>
      <c r="S72" s="11">
        <v>43760</v>
      </c>
      <c r="T72" s="12">
        <v>43531</v>
      </c>
      <c r="U72" s="13">
        <f t="shared" si="12"/>
        <v>43820</v>
      </c>
      <c r="V72" s="13">
        <f t="shared" si="13"/>
        <v>43850</v>
      </c>
      <c r="W72" s="13">
        <v>44216</v>
      </c>
      <c r="X72" s="13">
        <v>44231</v>
      </c>
      <c r="Y72" s="13">
        <f t="shared" si="14"/>
        <v>44291</v>
      </c>
      <c r="Z72" s="13">
        <v>44581</v>
      </c>
      <c r="AA72" s="13">
        <v>44596</v>
      </c>
      <c r="AB72" s="13">
        <f t="shared" si="15"/>
        <v>44656</v>
      </c>
      <c r="AC72" s="13" t="s">
        <v>441</v>
      </c>
    </row>
    <row r="73" spans="1:29" ht="32" x14ac:dyDescent="0.2">
      <c r="A73" s="5">
        <v>70</v>
      </c>
      <c r="B73" s="6" t="s">
        <v>393</v>
      </c>
      <c r="C73" s="6" t="s">
        <v>43</v>
      </c>
      <c r="D73" s="6" t="s">
        <v>371</v>
      </c>
      <c r="E73" s="6" t="s">
        <v>24</v>
      </c>
      <c r="F73" s="5" t="s">
        <v>394</v>
      </c>
      <c r="G73" s="5" t="s">
        <v>26</v>
      </c>
      <c r="H73" s="16" t="s">
        <v>385</v>
      </c>
      <c r="I73" s="7">
        <v>39000</v>
      </c>
      <c r="J73" s="7">
        <v>88650</v>
      </c>
      <c r="K73" s="7">
        <v>0</v>
      </c>
      <c r="L73" s="7">
        <f t="shared" si="10"/>
        <v>88650</v>
      </c>
      <c r="M73" s="7">
        <f t="shared" si="11"/>
        <v>127650</v>
      </c>
      <c r="N73" s="5" t="s">
        <v>395</v>
      </c>
      <c r="O73" s="6" t="s">
        <v>29</v>
      </c>
      <c r="P73" s="6" t="s">
        <v>396</v>
      </c>
      <c r="Q73" s="15" t="s">
        <v>388</v>
      </c>
      <c r="R73" s="10" t="s">
        <v>389</v>
      </c>
      <c r="S73" s="11">
        <v>43760</v>
      </c>
      <c r="T73" s="12">
        <v>43531</v>
      </c>
      <c r="U73" s="13">
        <f t="shared" si="12"/>
        <v>43820</v>
      </c>
      <c r="V73" s="13">
        <f t="shared" si="13"/>
        <v>43850</v>
      </c>
      <c r="W73" s="13">
        <v>44216</v>
      </c>
      <c r="X73" s="13">
        <v>44231</v>
      </c>
      <c r="Y73" s="13">
        <f t="shared" si="14"/>
        <v>44291</v>
      </c>
      <c r="Z73" s="13">
        <v>44581</v>
      </c>
      <c r="AA73" s="13">
        <v>44596</v>
      </c>
      <c r="AB73" s="13">
        <f t="shared" si="15"/>
        <v>44656</v>
      </c>
      <c r="AC73" s="13" t="s">
        <v>441</v>
      </c>
    </row>
    <row r="74" spans="1:29" ht="32" x14ac:dyDescent="0.2">
      <c r="A74" s="5">
        <v>71</v>
      </c>
      <c r="B74" s="6" t="s">
        <v>397</v>
      </c>
      <c r="C74" s="6" t="s">
        <v>22</v>
      </c>
      <c r="D74" s="6" t="s">
        <v>371</v>
      </c>
      <c r="E74" s="6" t="s">
        <v>24</v>
      </c>
      <c r="F74" s="5" t="s">
        <v>398</v>
      </c>
      <c r="G74" s="5" t="s">
        <v>26</v>
      </c>
      <c r="H74" s="16" t="s">
        <v>385</v>
      </c>
      <c r="I74" s="7">
        <v>17172</v>
      </c>
      <c r="J74" s="7">
        <v>106850</v>
      </c>
      <c r="K74" s="7">
        <v>0</v>
      </c>
      <c r="L74" s="7">
        <f t="shared" si="10"/>
        <v>106850</v>
      </c>
      <c r="M74" s="7">
        <f t="shared" si="11"/>
        <v>124022</v>
      </c>
      <c r="N74" s="5" t="s">
        <v>399</v>
      </c>
      <c r="O74" s="6" t="s">
        <v>218</v>
      </c>
      <c r="P74" s="6" t="s">
        <v>400</v>
      </c>
      <c r="Q74" s="15" t="s">
        <v>388</v>
      </c>
      <c r="R74" s="10" t="s">
        <v>389</v>
      </c>
      <c r="S74" s="11">
        <v>43760</v>
      </c>
      <c r="T74" s="12">
        <v>43531</v>
      </c>
      <c r="U74" s="13">
        <f t="shared" si="12"/>
        <v>43820</v>
      </c>
      <c r="V74" s="13">
        <f t="shared" si="13"/>
        <v>43850</v>
      </c>
      <c r="W74" s="13">
        <v>44216</v>
      </c>
      <c r="X74" s="13">
        <v>44231</v>
      </c>
      <c r="Y74" s="13">
        <f t="shared" si="14"/>
        <v>44291</v>
      </c>
      <c r="Z74" s="13">
        <v>44581</v>
      </c>
      <c r="AA74" s="13">
        <v>44596</v>
      </c>
      <c r="AB74" s="13">
        <f t="shared" si="15"/>
        <v>44656</v>
      </c>
      <c r="AC74" s="13" t="s">
        <v>441</v>
      </c>
    </row>
    <row r="75" spans="1:29" ht="32" x14ac:dyDescent="0.2">
      <c r="A75" s="5">
        <v>72</v>
      </c>
      <c r="B75" s="20" t="s">
        <v>401</v>
      </c>
      <c r="C75" s="20" t="s">
        <v>22</v>
      </c>
      <c r="D75" s="20" t="s">
        <v>371</v>
      </c>
      <c r="E75" s="6" t="s">
        <v>119</v>
      </c>
      <c r="F75" s="20" t="s">
        <v>402</v>
      </c>
      <c r="G75" s="20" t="s">
        <v>36</v>
      </c>
      <c r="H75" s="16" t="s">
        <v>385</v>
      </c>
      <c r="I75" s="25">
        <v>0</v>
      </c>
      <c r="J75" s="7">
        <v>180000</v>
      </c>
      <c r="K75" s="7">
        <v>14400</v>
      </c>
      <c r="L75" s="7">
        <f t="shared" si="10"/>
        <v>194400</v>
      </c>
      <c r="M75" s="7">
        <f t="shared" si="11"/>
        <v>194400</v>
      </c>
      <c r="N75" s="20" t="s">
        <v>401</v>
      </c>
      <c r="O75" s="20" t="s">
        <v>38</v>
      </c>
      <c r="P75" s="5" t="s">
        <v>403</v>
      </c>
      <c r="Q75" s="15" t="s">
        <v>388</v>
      </c>
      <c r="R75" s="10" t="s">
        <v>404</v>
      </c>
      <c r="S75" s="11">
        <v>43760</v>
      </c>
      <c r="T75" s="12">
        <v>43531</v>
      </c>
      <c r="U75" s="13">
        <f t="shared" si="12"/>
        <v>43820</v>
      </c>
      <c r="V75" s="13">
        <f t="shared" si="13"/>
        <v>43850</v>
      </c>
      <c r="W75" s="13">
        <v>44216</v>
      </c>
      <c r="X75" s="13">
        <v>44231</v>
      </c>
      <c r="Y75" s="13">
        <f t="shared" si="14"/>
        <v>44291</v>
      </c>
      <c r="Z75" s="13">
        <v>44581</v>
      </c>
      <c r="AA75" s="13">
        <v>44596</v>
      </c>
      <c r="AB75" s="13">
        <f t="shared" si="15"/>
        <v>44656</v>
      </c>
      <c r="AC75" s="13" t="s">
        <v>441</v>
      </c>
    </row>
    <row r="76" spans="1:29" ht="32" x14ac:dyDescent="0.2">
      <c r="A76" s="5">
        <v>73</v>
      </c>
      <c r="B76" s="20" t="s">
        <v>405</v>
      </c>
      <c r="C76" s="20" t="s">
        <v>22</v>
      </c>
      <c r="D76" s="20" t="s">
        <v>371</v>
      </c>
      <c r="E76" s="6" t="s">
        <v>24</v>
      </c>
      <c r="F76" s="5" t="s">
        <v>406</v>
      </c>
      <c r="G76" s="20" t="s">
        <v>26</v>
      </c>
      <c r="H76" s="26" t="s">
        <v>385</v>
      </c>
      <c r="I76" s="7">
        <v>22000</v>
      </c>
      <c r="J76" s="7">
        <v>109850</v>
      </c>
      <c r="K76" s="7">
        <v>0</v>
      </c>
      <c r="L76" s="7">
        <f t="shared" si="10"/>
        <v>109850</v>
      </c>
      <c r="M76" s="7">
        <f t="shared" si="11"/>
        <v>131850</v>
      </c>
      <c r="N76" s="20" t="s">
        <v>407</v>
      </c>
      <c r="O76" s="20" t="s">
        <v>408</v>
      </c>
      <c r="P76" s="6" t="s">
        <v>409</v>
      </c>
      <c r="Q76" s="15" t="s">
        <v>388</v>
      </c>
      <c r="R76" s="10" t="s">
        <v>389</v>
      </c>
      <c r="S76" s="11">
        <v>43760</v>
      </c>
      <c r="T76" s="12">
        <v>43531</v>
      </c>
      <c r="U76" s="13">
        <f t="shared" si="12"/>
        <v>43820</v>
      </c>
      <c r="V76" s="13">
        <f t="shared" si="13"/>
        <v>43850</v>
      </c>
      <c r="W76" s="13">
        <v>44216</v>
      </c>
      <c r="X76" s="13">
        <v>44231</v>
      </c>
      <c r="Y76" s="13">
        <f t="shared" si="14"/>
        <v>44291</v>
      </c>
      <c r="Z76" s="13">
        <v>44581</v>
      </c>
      <c r="AA76" s="13">
        <v>44596</v>
      </c>
      <c r="AB76" s="13">
        <f t="shared" si="15"/>
        <v>44656</v>
      </c>
      <c r="AC76" s="13" t="s">
        <v>441</v>
      </c>
    </row>
    <row r="77" spans="1:29" ht="32" x14ac:dyDescent="0.2">
      <c r="A77" s="5">
        <v>74</v>
      </c>
      <c r="B77" s="6" t="s">
        <v>410</v>
      </c>
      <c r="C77" s="6" t="s">
        <v>43</v>
      </c>
      <c r="D77" s="6" t="s">
        <v>371</v>
      </c>
      <c r="E77" s="6" t="s">
        <v>24</v>
      </c>
      <c r="F77" s="5" t="s">
        <v>411</v>
      </c>
      <c r="G77" s="5" t="s">
        <v>36</v>
      </c>
      <c r="H77" s="16" t="s">
        <v>385</v>
      </c>
      <c r="I77" s="7">
        <v>52962</v>
      </c>
      <c r="J77" s="7">
        <v>226521</v>
      </c>
      <c r="K77" s="7">
        <v>21270</v>
      </c>
      <c r="L77" s="7">
        <f t="shared" si="10"/>
        <v>247791</v>
      </c>
      <c r="M77" s="7">
        <f t="shared" si="11"/>
        <v>300753</v>
      </c>
      <c r="N77" s="5" t="s">
        <v>410</v>
      </c>
      <c r="O77" s="6" t="s">
        <v>38</v>
      </c>
      <c r="P77" s="6" t="s">
        <v>412</v>
      </c>
      <c r="Q77" s="15" t="s">
        <v>388</v>
      </c>
      <c r="R77" s="10" t="s">
        <v>389</v>
      </c>
      <c r="S77" s="11">
        <v>43760</v>
      </c>
      <c r="T77" s="12">
        <v>43531</v>
      </c>
      <c r="U77" s="13">
        <f t="shared" si="12"/>
        <v>43820</v>
      </c>
      <c r="V77" s="13">
        <f t="shared" si="13"/>
        <v>43850</v>
      </c>
      <c r="W77" s="13">
        <v>44216</v>
      </c>
      <c r="X77" s="13">
        <v>44231</v>
      </c>
      <c r="Y77" s="13">
        <f t="shared" si="14"/>
        <v>44291</v>
      </c>
      <c r="Z77" s="13">
        <v>44581</v>
      </c>
      <c r="AA77" s="13">
        <v>44596</v>
      </c>
      <c r="AB77" s="13">
        <f t="shared" si="15"/>
        <v>44656</v>
      </c>
      <c r="AC77" s="13" t="s">
        <v>441</v>
      </c>
    </row>
    <row r="78" spans="1:29" ht="32" x14ac:dyDescent="0.2">
      <c r="A78" s="5">
        <v>75</v>
      </c>
      <c r="B78" s="6" t="s">
        <v>413</v>
      </c>
      <c r="C78" s="5" t="s">
        <v>43</v>
      </c>
      <c r="D78" s="6" t="s">
        <v>345</v>
      </c>
      <c r="E78" s="6" t="s">
        <v>24</v>
      </c>
      <c r="F78" s="5" t="s">
        <v>414</v>
      </c>
      <c r="G78" s="5" t="s">
        <v>26</v>
      </c>
      <c r="H78" s="16" t="s">
        <v>415</v>
      </c>
      <c r="I78" s="7">
        <v>15000</v>
      </c>
      <c r="J78" s="7">
        <v>56800</v>
      </c>
      <c r="K78" s="7">
        <v>0</v>
      </c>
      <c r="L78" s="7">
        <f t="shared" si="10"/>
        <v>56800</v>
      </c>
      <c r="M78" s="7">
        <f t="shared" si="11"/>
        <v>71800</v>
      </c>
      <c r="N78" s="5" t="s">
        <v>416</v>
      </c>
      <c r="O78" s="6" t="s">
        <v>417</v>
      </c>
      <c r="P78" s="6" t="s">
        <v>418</v>
      </c>
      <c r="Q78" s="15" t="s">
        <v>419</v>
      </c>
      <c r="R78" s="27" t="s">
        <v>420</v>
      </c>
      <c r="S78" s="28">
        <v>43818</v>
      </c>
      <c r="T78" s="12">
        <v>43502</v>
      </c>
      <c r="U78" s="13">
        <f>S78+60</f>
        <v>43878</v>
      </c>
      <c r="V78" s="13">
        <f>S78+90</f>
        <v>43908</v>
      </c>
      <c r="W78" s="13">
        <v>44273</v>
      </c>
      <c r="X78" s="13">
        <v>44288</v>
      </c>
      <c r="Y78" s="13">
        <f>EDATE(V78,12)+75</f>
        <v>44348</v>
      </c>
      <c r="Z78" s="13">
        <v>44638</v>
      </c>
      <c r="AA78" s="13">
        <v>44653</v>
      </c>
      <c r="AB78" s="13">
        <f>EDATE(V78,24)+75</f>
        <v>44713</v>
      </c>
      <c r="AC78" s="13" t="s">
        <v>449</v>
      </c>
    </row>
    <row r="79" spans="1:29" ht="32" x14ac:dyDescent="0.2">
      <c r="A79" s="5">
        <v>76</v>
      </c>
      <c r="B79" s="6" t="s">
        <v>421</v>
      </c>
      <c r="C79" s="5" t="s">
        <v>22</v>
      </c>
      <c r="D79" s="6" t="s">
        <v>345</v>
      </c>
      <c r="E79" s="6" t="s">
        <v>119</v>
      </c>
      <c r="F79" s="5" t="s">
        <v>422</v>
      </c>
      <c r="G79" s="5" t="s">
        <v>36</v>
      </c>
      <c r="H79" s="16" t="s">
        <v>415</v>
      </c>
      <c r="I79" s="7">
        <v>0</v>
      </c>
      <c r="J79" s="7">
        <v>222000</v>
      </c>
      <c r="K79" s="7">
        <v>6660</v>
      </c>
      <c r="L79" s="7">
        <f t="shared" si="10"/>
        <v>228660</v>
      </c>
      <c r="M79" s="7">
        <f t="shared" si="11"/>
        <v>228660</v>
      </c>
      <c r="N79" s="5" t="s">
        <v>421</v>
      </c>
      <c r="O79" s="6" t="s">
        <v>38</v>
      </c>
      <c r="P79" s="6" t="s">
        <v>423</v>
      </c>
      <c r="Q79" s="15" t="s">
        <v>419</v>
      </c>
      <c r="R79" s="29" t="s">
        <v>424</v>
      </c>
      <c r="S79" s="30">
        <v>43753</v>
      </c>
      <c r="T79" s="12">
        <v>43502</v>
      </c>
      <c r="U79" s="13">
        <f>S79+60</f>
        <v>43813</v>
      </c>
      <c r="V79" s="13">
        <f>S79+90</f>
        <v>43843</v>
      </c>
      <c r="W79" s="13">
        <v>44209</v>
      </c>
      <c r="X79" s="13">
        <v>44224</v>
      </c>
      <c r="Y79" s="13">
        <f>EDATE(V79,12)+75</f>
        <v>44284</v>
      </c>
      <c r="Z79" s="13">
        <v>44574</v>
      </c>
      <c r="AA79" s="13">
        <v>44589</v>
      </c>
      <c r="AB79" s="13">
        <f>EDATE(V79,24)+75</f>
        <v>44649</v>
      </c>
      <c r="AC79" s="13" t="s">
        <v>449</v>
      </c>
    </row>
    <row r="80" spans="1:29" ht="32" x14ac:dyDescent="0.2">
      <c r="A80" s="5">
        <v>77</v>
      </c>
      <c r="B80" s="6" t="s">
        <v>425</v>
      </c>
      <c r="C80" s="5" t="s">
        <v>43</v>
      </c>
      <c r="D80" s="6" t="s">
        <v>345</v>
      </c>
      <c r="E80" s="6" t="s">
        <v>24</v>
      </c>
      <c r="F80" s="5" t="s">
        <v>426</v>
      </c>
      <c r="G80" s="5" t="s">
        <v>26</v>
      </c>
      <c r="H80" s="16" t="s">
        <v>415</v>
      </c>
      <c r="I80" s="7">
        <v>15000</v>
      </c>
      <c r="J80" s="7">
        <v>87090</v>
      </c>
      <c r="K80" s="7">
        <v>0</v>
      </c>
      <c r="L80" s="7">
        <f t="shared" si="10"/>
        <v>87090</v>
      </c>
      <c r="M80" s="7">
        <f t="shared" si="11"/>
        <v>102090</v>
      </c>
      <c r="N80" s="5" t="s">
        <v>427</v>
      </c>
      <c r="O80" s="6" t="s">
        <v>135</v>
      </c>
      <c r="P80" s="6" t="s">
        <v>428</v>
      </c>
      <c r="Q80" s="15" t="s">
        <v>419</v>
      </c>
      <c r="R80" s="27" t="s">
        <v>420</v>
      </c>
      <c r="S80" s="28">
        <v>43818</v>
      </c>
      <c r="T80" s="12">
        <v>43502</v>
      </c>
      <c r="U80" s="13">
        <f t="shared" ref="U80:U81" si="16">S80+60</f>
        <v>43878</v>
      </c>
      <c r="V80" s="13">
        <f t="shared" ref="V80:V81" si="17">S80+90</f>
        <v>43908</v>
      </c>
      <c r="W80" s="13">
        <v>44273</v>
      </c>
      <c r="X80" s="13">
        <v>44288</v>
      </c>
      <c r="Y80" s="13">
        <f t="shared" ref="Y80:Y81" si="18">EDATE(V80,12)+75</f>
        <v>44348</v>
      </c>
      <c r="Z80" s="13">
        <v>44638</v>
      </c>
      <c r="AA80" s="13">
        <v>44653</v>
      </c>
      <c r="AB80" s="13">
        <f t="shared" ref="AB80:AB81" si="19">EDATE(V80,24)+75</f>
        <v>44713</v>
      </c>
      <c r="AC80" s="13" t="s">
        <v>449</v>
      </c>
    </row>
    <row r="81" spans="1:29" ht="32" x14ac:dyDescent="0.2">
      <c r="A81" s="5">
        <v>78</v>
      </c>
      <c r="B81" s="6" t="s">
        <v>429</v>
      </c>
      <c r="C81" s="5" t="s">
        <v>43</v>
      </c>
      <c r="D81" s="6" t="s">
        <v>345</v>
      </c>
      <c r="E81" s="6" t="s">
        <v>24</v>
      </c>
      <c r="F81" s="5" t="s">
        <v>430</v>
      </c>
      <c r="G81" s="5" t="s">
        <v>26</v>
      </c>
      <c r="H81" s="16" t="s">
        <v>415</v>
      </c>
      <c r="I81" s="7">
        <v>32000</v>
      </c>
      <c r="J81" s="7">
        <v>106700</v>
      </c>
      <c r="K81" s="7">
        <v>0</v>
      </c>
      <c r="L81" s="7">
        <f t="shared" si="10"/>
        <v>106700</v>
      </c>
      <c r="M81" s="7">
        <f t="shared" si="11"/>
        <v>138700</v>
      </c>
      <c r="N81" s="5" t="s">
        <v>431</v>
      </c>
      <c r="O81" s="6" t="s">
        <v>51</v>
      </c>
      <c r="P81" s="6" t="s">
        <v>432</v>
      </c>
      <c r="Q81" s="15" t="s">
        <v>419</v>
      </c>
      <c r="R81" s="27" t="s">
        <v>420</v>
      </c>
      <c r="S81" s="28">
        <v>43818</v>
      </c>
      <c r="T81" s="12">
        <v>43502</v>
      </c>
      <c r="U81" s="13">
        <f t="shared" si="16"/>
        <v>43878</v>
      </c>
      <c r="V81" s="13">
        <f t="shared" si="17"/>
        <v>43908</v>
      </c>
      <c r="W81" s="13">
        <v>44273</v>
      </c>
      <c r="X81" s="13">
        <v>44288</v>
      </c>
      <c r="Y81" s="13">
        <f t="shared" si="18"/>
        <v>44348</v>
      </c>
      <c r="Z81" s="13">
        <v>44638</v>
      </c>
      <c r="AA81" s="13">
        <v>44653</v>
      </c>
      <c r="AB81" s="13">
        <f t="shared" si="19"/>
        <v>44713</v>
      </c>
      <c r="AC81" s="13" t="s">
        <v>449</v>
      </c>
    </row>
    <row r="82" spans="1:29" ht="33" customHeight="1" x14ac:dyDescent="0.2">
      <c r="A82" s="32" t="s">
        <v>453</v>
      </c>
      <c r="I82" s="31">
        <f>SUM(I4:I81)</f>
        <v>2379095</v>
      </c>
      <c r="J82" s="31">
        <f>SUM(J4:J81)</f>
        <v>9675583</v>
      </c>
      <c r="K82" s="31">
        <f>SUM(K4:K81)</f>
        <v>362815</v>
      </c>
      <c r="L82" s="31">
        <f>SUM(L4:L81)</f>
        <v>10038398</v>
      </c>
      <c r="M82" s="31">
        <f>SUM(M4:M81)</f>
        <v>12417493</v>
      </c>
    </row>
    <row r="84" spans="1:29" x14ac:dyDescent="0.2">
      <c r="B84" s="14"/>
    </row>
    <row r="85" spans="1:29" x14ac:dyDescent="0.2">
      <c r="B85" s="14"/>
    </row>
  </sheetData>
  <autoFilter ref="A3:AC82" xr:uid="{07D27DBD-3B68-3943-BE23-435F01833BB8}">
    <filterColumn colId="17" showButton="0"/>
  </autoFilter>
  <mergeCells count="3">
    <mergeCell ref="A1:P1"/>
    <mergeCell ref="A2:P2"/>
    <mergeCell ref="R3:S3"/>
  </mergeCells>
  <hyperlinks>
    <hyperlink ref="Q37" r:id="rId1" xr:uid="{C6B1CC30-8FA7-458B-BE09-B571247B67F8}"/>
    <hyperlink ref="Q20" r:id="rId2" xr:uid="{A1E92286-8192-48E4-802A-4A914B37C239}"/>
    <hyperlink ref="S13" r:id="rId3" display="n. 1066 31/05/2019" xr:uid="{96AC45FE-D131-4A55-BA93-59CCC1EFC0B6}"/>
    <hyperlink ref="S23" r:id="rId4" display="n. 985 del 21/05/2019" xr:uid="{C1E387D5-AD21-4271-8411-AF33012DE4A4}"/>
    <hyperlink ref="R13" r:id="rId5" display="n. 1066 31/05/2019" xr:uid="{CD1C1E83-4274-4F0E-BA59-363C5FBE51DC}"/>
    <hyperlink ref="R23" r:id="rId6" display="n. 985 del 21/05/2019" xr:uid="{0FD86DAC-B54E-4922-8DA7-0DC50AC04BB4}"/>
    <hyperlink ref="Q78" r:id="rId7" xr:uid="{CEB08E3B-A7C1-4AC6-B808-8F008FD8906E}"/>
    <hyperlink ref="Q12" r:id="rId8" xr:uid="{A4248201-165C-4330-8DF5-D103E1B99AB9}"/>
    <hyperlink ref="Q41" r:id="rId9" xr:uid="{7D1E41EC-962E-4E99-80BB-D2952827422B}"/>
    <hyperlink ref="Q23" r:id="rId10" xr:uid="{A4418086-FA9B-4848-968D-032B69E11CE1}"/>
    <hyperlink ref="Q19" r:id="rId11" xr:uid="{646AAA68-FB3F-48FD-9733-38FC107D8988}"/>
    <hyperlink ref="Q13" r:id="rId12" xr:uid="{F2D9DA02-EB51-4763-81A9-757D9B511CC2}"/>
    <hyperlink ref="Q4" r:id="rId13" xr:uid="{12514B02-B8D6-4F5E-A4A5-BCCBFDC45AA0}"/>
    <hyperlink ref="S4" r:id="rId14" display="https://www.miur.gov.it/web/guest/normativa/-/asset_publisher/l5McTyTJNEft/content/decreto-di-ammissione-contributo-prin-2017-settore-ls1?inheritRedirect=false&amp;redirect=https%3A%2F%2Fwww.miur.gov.it%3A443%2Fweb%2Fguest%2Fnormativa%3Fp_p_id%3D101_INSTANCE_" xr:uid="{7F292D0B-9543-4D72-B325-DF99952B14E3}"/>
    <hyperlink ref="R4" r:id="rId15" xr:uid="{E0ABB37D-FE89-4126-9280-AF5B9B16B631}"/>
    <hyperlink ref="S11" r:id="rId16" display="1065 del 31/05/2019" xr:uid="{2A2219FA-6E5B-48FD-9EF9-AB17DBA36C70}"/>
    <hyperlink ref="R11" r:id="rId17" display="1065 del 31/05/2019" xr:uid="{A9C3AA07-4124-4412-BFEC-DFD8FEE1A674}"/>
    <hyperlink ref="R7:R8" r:id="rId18" display="n. 985 del 21/05/2019" xr:uid="{C58113C1-8823-4F3D-A04C-62EDE78A975B}"/>
    <hyperlink ref="Q11" r:id="rId19" xr:uid="{C3782302-585F-4CF0-BC97-3A235DD5E992}"/>
    <hyperlink ref="Q58" r:id="rId20" xr:uid="{C62BF6F0-DDDA-49D5-AF14-F2D938A2F183}"/>
    <hyperlink ref="S33" r:id="rId21" display="n. 1061 del 31/05/2019" xr:uid="{77C29F33-3542-4337-A054-F02FF96C620B}"/>
    <hyperlink ref="S32" r:id="rId22" display="n. 1061 del 31/05/2019" xr:uid="{EC3BA219-489C-4F90-9A27-7BD025DC27B8}"/>
    <hyperlink ref="R33" r:id="rId23" display="n. 1061 del 31/05/2019" xr:uid="{7AC21745-0A4A-4158-ACE2-0965BC6C9FFE}"/>
    <hyperlink ref="R32" r:id="rId24" display="n. 1061 del 31/05/2019" xr:uid="{FAFBBAF2-74B4-4BBB-942E-12EBD36A6057}"/>
    <hyperlink ref="Q32" r:id="rId25" xr:uid="{686499E1-B9A2-4546-B008-0196FC73A002}"/>
    <hyperlink ref="S35" r:id="rId26" display="n. 983 21/05/2019" xr:uid="{A30EECC8-430E-42CA-BC87-ED2874643AFB}"/>
    <hyperlink ref="S41" r:id="rId27" display="n. 1062 31/05/2019" xr:uid="{79BD62DD-B086-4D01-B413-59750FC2F033}"/>
    <hyperlink ref="S37" r:id="rId28" display="http://www.miur.gov.it/web/guest/normativa/-/asset_publisher/l5McTyTJNEft/content/decreto-di-ammissione-contributo-prin-2017-settore-pe4?inheritRedirect=false&amp;redirect=http%3A%2F%2Fwww.miur.gov.it%2Fweb%2Fguest%2Fnormativa%3Fp_p_id%3D101_INSTANCE_l5McTyTJNEft%26p_p_lifecycle%3D0%26p_p_state%3Dnormal%26p_p_mode%3Dview%26p_p_col_id%3Dcolumn-2%26p_p_col_count%3D1" xr:uid="{3B5EE159-F7B0-486C-B67A-1207D15163B6}"/>
    <hyperlink ref="R41" r:id="rId29" display="n. 1062 31/05/2019" xr:uid="{02E6E58B-BB35-4096-ACB2-F0CAD4D426DC}"/>
    <hyperlink ref="R37" r:id="rId30" display="http://www.miur.gov.it/web/guest/normativa/-/asset_publisher/l5McTyTJNEft/content/decreto-di-ammissione-contributo-prin-2017-settore-pe4?inheritRedirect=false&amp;redirect=http%3A%2F%2Fwww.miur.gov.it%2Fweb%2Fguest%2Fnormativa%3Fp_p_id%3D101_INSTANCE_l5McTyTJNEft%26p_p_lifecycle%3D0%26p_p_state%3Dnormal%26p_p_mode%3Dview%26p_p_col_id%3Dcolumn-2%26p_p_col_count%3D1" xr:uid="{19CFDD7C-AB49-4D9F-85FE-0298FBD6CF43}"/>
    <hyperlink ref="Q38" r:id="rId31" xr:uid="{7C8341F6-A78D-41A8-B5C0-9F12F12B94F1}"/>
    <hyperlink ref="S45" r:id="rId32" display="n. 1062 31/05/2019" xr:uid="{0F1B3BBF-1DFF-44C8-8C98-1EC7395680F6}"/>
    <hyperlink ref="S44" r:id="rId33" display="n. 1062 31/05/2019" xr:uid="{8A6E3B13-05F9-469E-A401-D68A85191B1C}"/>
    <hyperlink ref="S43" r:id="rId34" display="n. 1062 31/05/2019" xr:uid="{2D09336C-7A8B-4070-BBAC-A2C7C7A8A198}"/>
    <hyperlink ref="Q71" r:id="rId35" xr:uid="{95AB918D-190D-4486-A5D5-E9C64D9F61BA}"/>
    <hyperlink ref="R50" r:id="rId36" display="1162 del 17/06/2019" xr:uid="{18A9A881-949A-45AC-BE43-B3E1E76AD0C6}"/>
    <hyperlink ref="S50" r:id="rId37" display="https://www.miur.gov.it/web/guest/normativa/-/asset_publisher/l5McTyTJNEft/content/decreto-di-ammissione-contributo-prin-2017-settore-pe8?inheritRedirect=false&amp;redirect=https%3A%2F%2Fwww.miur.gov.it%3A443%2Fweb%2Fguest%2Fnormativa%3Fp_p_id%3D101_INSTANCE_" xr:uid="{1C98CB0D-CE8C-4FFF-A200-15AE89030976}"/>
    <hyperlink ref="R12" r:id="rId38" display="n. 1065 del 31/05/2019" xr:uid="{3DE09A7D-CCC3-454A-8951-62E578790B72}"/>
    <hyperlink ref="S12" r:id="rId39" display="n. 1065 del 31/05/2019" xr:uid="{63E003A1-D571-410D-A5E2-A59317A89595}"/>
    <hyperlink ref="R4:S4" r:id="rId40" display="n. 982 del" xr:uid="{E6CBA6A8-2924-450C-9999-F5052E430044}"/>
    <hyperlink ref="R11:S11" r:id="rId41" display="n. 1065 del" xr:uid="{4A492A81-DED9-4097-81A4-4032BE4DD6A3}"/>
    <hyperlink ref="R12:S12" r:id="rId42" display="n. 1065 del" xr:uid="{3393921C-CEC7-4914-BC97-B30CA88F746C}"/>
    <hyperlink ref="R13:S13" r:id="rId43" display="n. 1066 del" xr:uid="{DAD49762-8142-41BB-BBA7-E78862F69A3C}"/>
    <hyperlink ref="S14" r:id="rId44" display="n. 1066 31/05/2019" xr:uid="{1203FE5A-5302-4C2B-8711-5EA863C7FA47}"/>
    <hyperlink ref="R14" r:id="rId45" display="n. 1066 31/05/2019" xr:uid="{31831EDC-6D12-4752-81F2-3EC463D7D2FC}"/>
    <hyperlink ref="R14:S14" r:id="rId46" display="n. 1066 del" xr:uid="{571C72BF-717A-4D6A-8FCD-0FAC735BD055}"/>
    <hyperlink ref="S15" r:id="rId47" display="n. 1066 31/05/2019" xr:uid="{BC2EE6A7-83EE-47BB-9DCD-4A5E5FDFBAAB}"/>
    <hyperlink ref="R15" r:id="rId48" display="n. 1066 31/05/2019" xr:uid="{20DFE832-45EC-441D-AEE7-8817CD195536}"/>
    <hyperlink ref="R15:S15" r:id="rId49" display="n. 1066 del" xr:uid="{52DA3F3A-2722-47FA-8834-FAD259A5439B}"/>
    <hyperlink ref="S16" r:id="rId50" display="n. 1066 31/05/2019" xr:uid="{7EF517F4-C111-47AF-9482-853BDBE0F39E}"/>
    <hyperlink ref="R16" r:id="rId51" display="n. 1066 31/05/2019" xr:uid="{D747EA20-E722-4D6C-BDE6-5357D10B48E6}"/>
    <hyperlink ref="R16:S16" r:id="rId52" display="n. 1066 del" xr:uid="{D3F59943-7A83-4578-8DE3-58A6FCDD0DE1}"/>
    <hyperlink ref="S17" r:id="rId53" display="n. 1066 31/05/2019" xr:uid="{4A4BE125-757C-4684-BAA6-8A0D15BBC417}"/>
    <hyperlink ref="R17" r:id="rId54" display="n. 1066 31/05/2019" xr:uid="{90E9C00B-C801-4994-911E-EACA492AF978}"/>
    <hyperlink ref="R17:S17" r:id="rId55" display="n. 1066 del" xr:uid="{38D304F3-1926-4BAD-9F0B-50C7612BADFB}"/>
    <hyperlink ref="S18" r:id="rId56" display="n. 1066 31/05/2019" xr:uid="{3E7DFED4-89F1-4E0B-9FCC-0FEA9003FB94}"/>
    <hyperlink ref="R18" r:id="rId57" display="n. 1066 31/05/2019" xr:uid="{5D4DD044-CD0B-41B0-B519-C8EDEC62DD51}"/>
    <hyperlink ref="R18:S18" r:id="rId58" display="n. 1066 del" xr:uid="{97EE7786-BF37-4720-BFBF-D2496B986872}"/>
    <hyperlink ref="R20:S20" r:id="rId59" display="n. 1063 del" xr:uid="{2D444579-98A5-4C62-9B57-4AF077600C5E}"/>
    <hyperlink ref="R21:S21" r:id="rId60" display="n. 1063 del" xr:uid="{B74082BD-2852-4F94-8B64-E26D600363BA}"/>
    <hyperlink ref="R22:S22" r:id="rId61" display="n. 1063 del" xr:uid="{107B1F16-3303-4EFF-81DB-3F51523F1346}"/>
    <hyperlink ref="R23:S23" r:id="rId62" display="n. 985 del" xr:uid="{E267D5B2-9A1F-4661-AC74-E76E144A5D9B}"/>
    <hyperlink ref="S24" r:id="rId63" display="n. 985 del 21/05/2019" xr:uid="{25F6382B-BFAE-4BB7-92E1-EE46D73EF02D}"/>
    <hyperlink ref="R24" r:id="rId64" display="n. 985 del 21/05/2019" xr:uid="{DF9B94AF-4E18-4E92-9E84-46E29A282188}"/>
    <hyperlink ref="R24:S24" r:id="rId65" display="n. 985 del" xr:uid="{20211DDE-4267-4286-9F88-923446B1DA8D}"/>
    <hyperlink ref="S25" r:id="rId66" display="n. 985 del 21/05/2019" xr:uid="{08FFEA7F-1548-4CCC-A43A-AED1A124D460}"/>
    <hyperlink ref="R25" r:id="rId67" display="n. 985 del 21/05/2019" xr:uid="{70F39219-4F76-4A8E-A9EE-E40D9152B5FF}"/>
    <hyperlink ref="R25:S25" r:id="rId68" display="n. 985 del" xr:uid="{458E6573-E266-4E40-B3C0-35B83BB86FAF}"/>
    <hyperlink ref="S26" r:id="rId69" display="n. 985 del 21/05/2019" xr:uid="{A0DC22EA-EA57-48BB-B298-1B57FC155BFD}"/>
    <hyperlink ref="R26" r:id="rId70" display="n. 985 del 21/05/2019" xr:uid="{9BADC415-05F3-429D-B111-332FAAAC56AF}"/>
    <hyperlink ref="R26:S26" r:id="rId71" display="n. 985 del" xr:uid="{1FB4EC04-C168-4110-BD8F-562A357C61F3}"/>
    <hyperlink ref="S27" r:id="rId72" display="n. 985 del 21/05/2019" xr:uid="{E207C015-867F-4D78-953D-E0742B338631}"/>
    <hyperlink ref="R27" r:id="rId73" display="n. 985 del 21/05/2019" xr:uid="{AAA80FC5-7D51-40C4-B5BB-9AD35050B0E6}"/>
    <hyperlink ref="R27:S27" r:id="rId74" display="n. 985 del" xr:uid="{152F3FB4-C3AD-4341-8454-0870A20E4EC8}"/>
    <hyperlink ref="S28" r:id="rId75" display="n. 985 del 21/05/2019" xr:uid="{DC60AC6F-2377-4C02-9491-0C95AB532694}"/>
    <hyperlink ref="R28" r:id="rId76" display="n. 985 del 21/05/2019" xr:uid="{90E8B0C7-54D1-403E-8AC7-23F774CE0354}"/>
    <hyperlink ref="R28:S28" r:id="rId77" display="n. 985 del" xr:uid="{D070946F-88E9-4205-8CDD-CD737DE5E9C3}"/>
    <hyperlink ref="S29" r:id="rId78" display="n. 985 del 21/05/2019" xr:uid="{F253A8A5-CD79-438A-98E4-064A91B9D8F0}"/>
    <hyperlink ref="R29" r:id="rId79" display="n. 985 del 21/05/2019" xr:uid="{C7541329-A28B-44DA-BBA7-AFFA73D5C2B3}"/>
    <hyperlink ref="R29:S29" r:id="rId80" display="n. 985 del" xr:uid="{741BB2EE-ECC6-404B-B36C-9597BC2015DD}"/>
    <hyperlink ref="S30" r:id="rId81" display="n. 985 del 21/05/2019" xr:uid="{EE1E5E9C-D023-413B-A698-774BA903EE57}"/>
    <hyperlink ref="R30" r:id="rId82" display="n. 985 del 21/05/2019" xr:uid="{C54ED36B-C0DD-4439-916A-CD3C053D58CD}"/>
    <hyperlink ref="R30:S30" r:id="rId83" display="n. 985 del" xr:uid="{276E513B-9DBD-4EAA-B524-106BFCCFDD27}"/>
    <hyperlink ref="S31" r:id="rId84" display="n. 985 del 21/05/2019" xr:uid="{F7066277-CA45-4740-9B15-D764C2C64DD1}"/>
    <hyperlink ref="R31" r:id="rId85" display="n. 985 del 21/05/2019" xr:uid="{569F98E4-53FD-4BFD-9F28-EF2F599B7A39}"/>
    <hyperlink ref="R31:S31" r:id="rId86" display="n. 985 del" xr:uid="{AD2F61B6-2693-4D81-AB89-03D7ADD571F6}"/>
    <hyperlink ref="R34:S34" r:id="rId87" display="n. 983 del" xr:uid="{6049F156-BD0F-4123-A73D-00F704AC070A}"/>
    <hyperlink ref="R35" r:id="rId88" xr:uid="{A6F898E7-8B19-4113-A88B-8791D6019F23}"/>
    <hyperlink ref="R36" r:id="rId89" xr:uid="{A5D966CC-7A57-4F25-88C0-53620C4BE5BF}"/>
    <hyperlink ref="R41:S41" r:id="rId90" display="n. 1062 del" xr:uid="{B74A33E2-EB2E-4D27-8469-270CFE669ADD}"/>
    <hyperlink ref="R42" r:id="rId91" display="n. 1062 31/05/2019" xr:uid="{3E3EA56D-F681-4D9C-BDFA-DB9905FF5E45}"/>
    <hyperlink ref="R43" r:id="rId92" display="n. 1062 31/05/2019" xr:uid="{F7A69169-BCA3-4CA4-B4B1-0E93D840D221}"/>
    <hyperlink ref="R44" r:id="rId93" display="n. 1062 31/05/2019" xr:uid="{DCEA198D-0E90-4EE3-8D4A-FE262D913401}"/>
    <hyperlink ref="R45" r:id="rId94" display="n. 1062 31/05/2019" xr:uid="{4328F2F5-8E32-47EE-9471-2D03BDE0B501}"/>
    <hyperlink ref="R50:S50" r:id="rId95" display="n. 1162 del" xr:uid="{EC4A205B-3798-45BF-B911-FEC6F484C5C8}"/>
    <hyperlink ref="R51" r:id="rId96" display="1162 del 17/06/2019" xr:uid="{BD721577-D846-4C38-91DB-AAB8ED52BB6E}"/>
    <hyperlink ref="S51" r:id="rId97" display="https://www.miur.gov.it/web/guest/normativa/-/asset_publisher/l5McTyTJNEft/content/decreto-di-ammissione-contributo-prin-2017-settore-pe8?inheritRedirect=false&amp;redirect=https%3A%2F%2Fwww.miur.gov.it%3A443%2Fweb%2Fguest%2Fnormativa%3Fp_p_id%3D101_INSTANCE_" xr:uid="{8A17CF76-53E6-47CA-893D-5E1FFD22C4D5}"/>
    <hyperlink ref="R51:S51" r:id="rId98" display="n. 1162 del" xr:uid="{D43C9BD4-B6BF-41D1-AC78-4F99DF1E9CF9}"/>
    <hyperlink ref="R52" r:id="rId99" display="1162 del 17/06/2019" xr:uid="{9D94A88F-0862-4B67-8EF7-E403FDC64715}"/>
    <hyperlink ref="S52" r:id="rId100" display="https://www.miur.gov.it/web/guest/normativa/-/asset_publisher/l5McTyTJNEft/content/decreto-di-ammissione-contributo-prin-2017-settore-pe8?inheritRedirect=false&amp;redirect=https%3A%2F%2Fwww.miur.gov.it%3A443%2Fweb%2Fguest%2Fnormativa%3Fp_p_id%3D101_INSTANCE_" xr:uid="{0E3FE8C7-867A-480C-AEA6-8E20D1936197}"/>
    <hyperlink ref="R52:S52" r:id="rId101" display="n. 1162 del" xr:uid="{14E56B3E-BE9D-45E4-BC77-A3F229467C4E}"/>
    <hyperlink ref="R53" r:id="rId102" display="1162 del 17/06/2019" xr:uid="{6BF10A3F-1680-4D05-BEC0-9E3094C631AD}"/>
    <hyperlink ref="S53" r:id="rId103" display="https://www.miur.gov.it/web/guest/normativa/-/asset_publisher/l5McTyTJNEft/content/decreto-di-ammissione-contributo-prin-2017-settore-pe8?inheritRedirect=false&amp;redirect=https%3A%2F%2Fwww.miur.gov.it%3A443%2Fweb%2Fguest%2Fnormativa%3Fp_p_id%3D101_INSTANCE_" xr:uid="{1C85D429-431C-4314-8649-4215CB59E576}"/>
    <hyperlink ref="R53:S53" r:id="rId104" display="n. 1162 del" xr:uid="{010A800C-6E13-479D-8468-78229C09F1D8}"/>
    <hyperlink ref="Q9" r:id="rId105" xr:uid="{A49CF6EA-C41B-4E3E-A33A-626A52B0C676}"/>
    <hyperlink ref="Q10" r:id="rId106" xr:uid="{86D2B74C-8911-4620-A3BE-D6FBCD126F1E}"/>
    <hyperlink ref="Q14" r:id="rId107" xr:uid="{DED227B9-9222-48DA-8686-0C654A595BF6}"/>
    <hyperlink ref="Q15" r:id="rId108" xr:uid="{59838BA3-4B0A-47B8-8497-09546D4CF969}"/>
    <hyperlink ref="Q16" r:id="rId109" xr:uid="{C4F6276A-A937-40A6-B9EA-CC40D11EE602}"/>
    <hyperlink ref="Q17" r:id="rId110" xr:uid="{F56C3310-70BF-42E3-8963-FCBCD80A83EF}"/>
    <hyperlink ref="Q18" r:id="rId111" xr:uid="{06923937-C125-47F5-9F6F-5DC29A311228}"/>
    <hyperlink ref="Q21" r:id="rId112" xr:uid="{B7322AA8-FAB9-4A6B-8E9D-4A28CF06F69C}"/>
    <hyperlink ref="Q22" r:id="rId113" xr:uid="{3BB1061B-1EAA-46B3-87F9-9E113494DDF0}"/>
    <hyperlink ref="Q24" r:id="rId114" xr:uid="{0E96692A-7E46-47FB-B045-D16BB030575B}"/>
    <hyperlink ref="Q25" r:id="rId115" xr:uid="{C89D7A89-D96D-4001-931F-B8BDAA241783}"/>
    <hyperlink ref="Q26" r:id="rId116" xr:uid="{2CDE515B-06E1-4FEE-963B-0099D66150DC}"/>
    <hyperlink ref="Q27" r:id="rId117" xr:uid="{49274FC5-B063-430A-8AED-9807204C32E0}"/>
    <hyperlink ref="Q28" r:id="rId118" xr:uid="{9CC35CE4-6FB2-4324-A582-78EA6253C032}"/>
    <hyperlink ref="Q29" r:id="rId119" xr:uid="{05DA4B07-2FB1-4426-A31B-E3C6802D1E1F}"/>
    <hyperlink ref="Q30" r:id="rId120" xr:uid="{B7C09320-8B7D-4BD3-A622-9B00AE041580}"/>
    <hyperlink ref="Q31" r:id="rId121" xr:uid="{F4E0AA8B-F18C-40C9-9F90-322873854047}"/>
    <hyperlink ref="Q59" r:id="rId122" xr:uid="{5A971FE5-5FA5-400B-8C7C-FC3319CF6CB7}"/>
    <hyperlink ref="Q60" r:id="rId123" xr:uid="{834E226B-D312-465E-B757-338F0FE1F2FA}"/>
    <hyperlink ref="Q61" r:id="rId124" xr:uid="{1DCC8F38-D486-493D-A511-F807955DB6F6}"/>
    <hyperlink ref="Q62" r:id="rId125" xr:uid="{ADE965AC-29C9-4C60-8A38-2A195010BD58}"/>
    <hyperlink ref="Q33" r:id="rId126" xr:uid="{9A4AA750-EED8-4AD9-86CC-05AFEA35CF0E}"/>
    <hyperlink ref="Q34" r:id="rId127" xr:uid="{834D78A3-FE8F-438F-BEFF-D4C11DD84404}"/>
    <hyperlink ref="Q35" r:id="rId128" xr:uid="{44184EDD-67B9-4952-BEE4-0D2521802F3D}"/>
    <hyperlink ref="Q36" r:id="rId129" xr:uid="{6E9FBF77-006D-40A8-BE29-5C65F6831191}"/>
    <hyperlink ref="Q39" r:id="rId130" xr:uid="{475C5B34-BAD4-4345-B34F-9E9E2E0FDC6A}"/>
    <hyperlink ref="Q40" r:id="rId131" xr:uid="{F9E5041E-B1F4-49AD-9C3C-2C09BBFC7C7E}"/>
    <hyperlink ref="Q42" r:id="rId132" xr:uid="{8DE84A1F-11DA-42AD-BC01-5BE8A1CC7E33}"/>
    <hyperlink ref="Q43" r:id="rId133" xr:uid="{5D9A210E-CDBD-4B31-9D92-68ED3D06844A}"/>
    <hyperlink ref="Q44" r:id="rId134" xr:uid="{F33D8410-6FCA-4856-A5F7-66306CA12A4D}"/>
    <hyperlink ref="Q45" r:id="rId135" xr:uid="{3A81EB22-1F13-4F6A-80E4-AB1D14429E7C}"/>
    <hyperlink ref="Q46" r:id="rId136" xr:uid="{7F0830F7-B730-479F-89CC-A502620412F8}"/>
    <hyperlink ref="Q47" r:id="rId137" xr:uid="{E81A9DAE-B364-4222-8466-55B3390FADD0}"/>
    <hyperlink ref="Q48" r:id="rId138" xr:uid="{46BBFEF9-228E-4AF5-AB76-E13C38A73A33}"/>
    <hyperlink ref="Q49" r:id="rId139" xr:uid="{1CC27446-E374-455E-B860-72116D445B08}"/>
    <hyperlink ref="Q50" r:id="rId140" xr:uid="{CFB3154F-C360-4D22-93EE-3BB254CF0F3D}"/>
    <hyperlink ref="Q51" r:id="rId141" xr:uid="{58C206CA-4902-4BE4-87B6-27EE75113BFC}"/>
    <hyperlink ref="Q52" r:id="rId142" xr:uid="{81D9955A-C297-4265-8062-17049E41BCBD}"/>
    <hyperlink ref="Q53" r:id="rId143" xr:uid="{0B75A885-2665-4CF5-9A66-566937ECAEFF}"/>
    <hyperlink ref="Q63" r:id="rId144" xr:uid="{4580E8D4-43C8-4763-A1D9-696EE7FF4EBE}"/>
    <hyperlink ref="Q64" r:id="rId145" xr:uid="{F09B683B-96F3-40E5-B3BE-0870AB4BD4BB}"/>
    <hyperlink ref="Q65" r:id="rId146" xr:uid="{5548FFA5-C2AB-4C67-9C7B-E8972EFB6BDC}"/>
    <hyperlink ref="Q66" r:id="rId147" xr:uid="{AF2E0AED-BFCE-454C-8D9A-09E02D640844}"/>
    <hyperlink ref="Q72" r:id="rId148" xr:uid="{62D34860-B083-418A-A6E8-710567236193}"/>
    <hyperlink ref="Q73" r:id="rId149" xr:uid="{C5406D2B-4966-4B2C-978A-450E0A02564D}"/>
    <hyperlink ref="Q74" r:id="rId150" xr:uid="{791639A0-CC6F-4A14-8FBD-C42F415C84C4}"/>
    <hyperlink ref="Q75" r:id="rId151" xr:uid="{944D5BA2-20FA-4605-A78A-55426A392C85}"/>
    <hyperlink ref="Q76" r:id="rId152" xr:uid="{189311CE-DA71-4F3E-9D42-DAD6363BAB27}"/>
    <hyperlink ref="Q77" r:id="rId153" xr:uid="{E789AF54-D92C-4FDA-BDCB-7E54A906C369}"/>
    <hyperlink ref="Q79" r:id="rId154" xr:uid="{1A9ECC1E-0070-404D-BD96-4B81E3AAD8EF}"/>
    <hyperlink ref="Q80" r:id="rId155" xr:uid="{526A5AB6-0FC5-4E0B-9A20-2CA0DEA28E38}"/>
    <hyperlink ref="Q81" r:id="rId156" xr:uid="{5F4CF1CF-CE2A-4C48-BBE1-8E5D0DD1D209}"/>
    <hyperlink ref="S5" r:id="rId157" display="1065 del 31/05/2019" xr:uid="{A577DEE5-DC78-4284-8F40-11D978AEB89E}"/>
    <hyperlink ref="R5:S5" r:id="rId158" display="n. 1067" xr:uid="{9879AF87-DA1D-4921-8787-4AE775A1142E}"/>
    <hyperlink ref="S6" r:id="rId159" display="1065 del 31/05/2019" xr:uid="{844F7975-0070-47EA-9921-25012DAF78BC}"/>
    <hyperlink ref="R6:S6" r:id="rId160" display="n. 1067" xr:uid="{1B3A0355-B549-4FC7-8A59-5DC65860A789}"/>
    <hyperlink ref="S7" r:id="rId161" display="1065 del 31/05/2019" xr:uid="{6A4FF2BB-CAD8-4104-B0A4-3DEC88B5A8A3}"/>
    <hyperlink ref="R7:S7" r:id="rId162" display="n. 1067" xr:uid="{73EBF2FD-A6B0-421E-9E39-1FAFB2D27FD7}"/>
    <hyperlink ref="S8" r:id="rId163" display="1065 del 31/05/2019" xr:uid="{89165C4B-D3A6-4C15-A61A-FDC0D7882D26}"/>
    <hyperlink ref="R8:S8" r:id="rId164" display="n. 1067" xr:uid="{7459B477-846A-46D8-96D4-F4ACC6230F41}"/>
    <hyperlink ref="S9" r:id="rId165" display="1065 del 31/05/2019" xr:uid="{3E1B4D33-AA0C-43A5-AC21-E84F90C383AA}"/>
    <hyperlink ref="R9:S9" r:id="rId166" display="n. 1067" xr:uid="{AA9CBFEB-178D-46BE-B860-87B1E729EEF0}"/>
    <hyperlink ref="S10" r:id="rId167" display="1065 del 31/05/2019" xr:uid="{15839F3D-0187-4D76-87DC-5D629FC31214}"/>
    <hyperlink ref="R10:S10" r:id="rId168" display="n. 1067" xr:uid="{1B382404-BAE5-4AB8-B885-D0B6E9E5980D}"/>
    <hyperlink ref="Q8" r:id="rId169" xr:uid="{2C560D67-4FA7-4EF9-8130-AA90BEBB1EB5}"/>
    <hyperlink ref="Q7" r:id="rId170" xr:uid="{4D94F1A0-3822-482A-B920-67BB971A0F75}"/>
    <hyperlink ref="Q6" r:id="rId171" xr:uid="{608EF821-D693-476C-B083-0C542ACB810C}"/>
    <hyperlink ref="Q5" r:id="rId172" xr:uid="{FAA26272-A735-4B4D-B5A3-1160352A9E82}"/>
    <hyperlink ref="R54:S54" r:id="rId173" display="n. 1581 del " xr:uid="{479D98AD-81EC-4B4C-A4C6-456F6E51F7B3}"/>
    <hyperlink ref="R55:S57" r:id="rId174" display="n. 1581 del " xr:uid="{2B31B81A-F972-4820-B1F2-52F8953512EF}"/>
    <hyperlink ref="R38:S38" r:id="rId175" display="n. 1554 del" xr:uid="{4E00C8A1-6CCC-4701-9E5E-737F874F744C}"/>
    <hyperlink ref="R39:S40" r:id="rId176" display="n. 1554 del" xr:uid="{319B7D75-049E-485F-A21E-BC2C4EA9D96D}"/>
    <hyperlink ref="Q67" r:id="rId177" display="n. 1555 del 31/07/2019" xr:uid="{B848BDAB-C7C4-4DDE-AF61-9F8854FEC91A}"/>
    <hyperlink ref="Q68" r:id="rId178" display="n. 1555 del 31/07/2019" xr:uid="{07953F1A-BFD9-46F5-ACD7-1B25AE7EE452}"/>
    <hyperlink ref="Q69" r:id="rId179" display="n. 1555 del 31/07/2019" xr:uid="{3393AAB8-2CD3-4A3A-BEA5-8ECE038E7CAE}"/>
    <hyperlink ref="Q70" r:id="rId180" display="n. 1555 del 31/07/2019" xr:uid="{E444F067-8E12-4B8C-A109-4A7EB250F90A}"/>
    <hyperlink ref="R67:S67" r:id="rId181" display="n. 1814  del" xr:uid="{807BC6B3-6211-40DE-97AC-B0B935C1E15D}"/>
    <hyperlink ref="R68:S70" r:id="rId182" display="n. 1814  del" xr:uid="{B1AA9EB6-C26A-4E4F-8A21-C61681A6B7CA}"/>
    <hyperlink ref="R79:S79" r:id="rId183" display="n. 1943 del " xr:uid="{A57DD8E2-514D-43ED-A4F0-6CDE324C2413}"/>
    <hyperlink ref="R75:S75" r:id="rId184" display="n. 2013 del" xr:uid="{526264CF-35D1-439D-981C-4722DA2D5D9B}"/>
    <hyperlink ref="R71:S71" r:id="rId185" display=" n. 2004 del " xr:uid="{4E7212F5-FBDD-4775-8840-FB3F77683C0C}"/>
    <hyperlink ref="R72:S74" r:id="rId186" display=" n. 2004 del " xr:uid="{8AA25A33-7A13-4BDE-95F7-2E43F928C2D3}"/>
    <hyperlink ref="R76:S77" r:id="rId187" display=" n. 2004 del " xr:uid="{608D8129-A0F2-4522-9410-1B2FC936CECC}"/>
    <hyperlink ref="R46:S46" r:id="rId188" display="n. 2068 del " xr:uid="{241062A1-7464-466D-913A-B276946AA222}"/>
    <hyperlink ref="R47:S49" r:id="rId189" display="n. 2068 del " xr:uid="{3CBA6D77-CE89-4BEA-8083-2B6AF8EC1CCB}"/>
    <hyperlink ref="R62:S62" r:id="rId190" display="n. 2409 del" xr:uid="{0F1F813E-B7BC-4D2C-AF41-2603932AB1BD}"/>
    <hyperlink ref="R63:S63" r:id="rId191" display="n. 2409 del" xr:uid="{239A58C5-2B5E-4B75-881F-2E78CAD447B0}"/>
    <hyperlink ref="R64:S64" r:id="rId192" display="n. 2409 del" xr:uid="{C5F0DCE1-6039-40AA-9B7A-5D974C0DD280}"/>
    <hyperlink ref="R65:S65" r:id="rId193" display="n. 2409 del" xr:uid="{9E5000E2-7E05-4BAA-97FF-D8B00993E9AB}"/>
    <hyperlink ref="R66:S66" r:id="rId194" display="n. 2409 del" xr:uid="{2B899420-AD47-4BD9-8F56-E431CFBF1561}"/>
    <hyperlink ref="R78" r:id="rId195" display="Linea A: n. 2568 del 19/12/2019" xr:uid="{7D5B7D39-544E-4BA6-BE01-D5B8B4C370EA}"/>
    <hyperlink ref="S78" r:id="rId196" display="Linea A: n. 2568 del 19/12/2019" xr:uid="{22D160D7-A47C-42B0-A172-71D0BB53165C}"/>
    <hyperlink ref="R80:R81" r:id="rId197" display="Linea A: n. 2568 del 19/12/2019" xr:uid="{A99F6E1C-55B9-417C-A5E2-26247A89F9BA}"/>
    <hyperlink ref="S80:S81" r:id="rId198" display="Linea A: n. 2568 del 19/12/2019" xr:uid="{CC001263-2DCF-4695-AE64-A8645F5E185B}"/>
    <hyperlink ref="R58:S58" r:id="rId199" display="n. 74 del " xr:uid="{8B55D36A-0F2F-4DA5-B8E0-1CCD63464B1D}"/>
    <hyperlink ref="R59:S61" r:id="rId200" display="n. 74 del " xr:uid="{D9710050-6860-4538-A66C-50B7D858DCEA}"/>
    <hyperlink ref="R19:S19" r:id="rId201" display="n. 75 del " xr:uid="{91D0E91D-9F62-4100-A8FB-730BB7CA8AA4}"/>
    <hyperlink ref="A82" r:id="rId202" xr:uid="{B6462BFC-6BC2-0E43-830B-37D408078017}"/>
  </hyperlinks>
  <pageMargins left="0.31496062992125984" right="0.31496062992125984" top="0.74803149606299213" bottom="0.74803149606299213" header="0.31496062992125984" footer="0.31496062992125984"/>
  <pageSetup paperSize="8" scale="44" orientation="landscape" r:id="rId20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75DA7BB77AAE42AE8EF61E3118DAB6" ma:contentTypeVersion="12" ma:contentTypeDescription="Creare un nuovo documento." ma:contentTypeScope="" ma:versionID="965299ad5c4d25c3ecffd10509f2f9d3">
  <xsd:schema xmlns:xsd="http://www.w3.org/2001/XMLSchema" xmlns:xs="http://www.w3.org/2001/XMLSchema" xmlns:p="http://schemas.microsoft.com/office/2006/metadata/properties" xmlns:ns2="96a7a1c4-bdc1-4ddb-8176-30a417261684" xmlns:ns3="e2752add-db63-433b-ac2b-ff3a93b27cb4" targetNamespace="http://schemas.microsoft.com/office/2006/metadata/properties" ma:root="true" ma:fieldsID="b0a48b100d40ccdf8725b03a105df155" ns2:_="" ns3:_="">
    <xsd:import namespace="96a7a1c4-bdc1-4ddb-8176-30a417261684"/>
    <xsd:import namespace="e2752add-db63-433b-ac2b-ff3a93b27c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7a1c4-bdc1-4ddb-8176-30a417261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52add-db63-433b-ac2b-ff3a93b27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6A2910-05A6-4423-B9C8-328CBD73F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7a1c4-bdc1-4ddb-8176-30a417261684"/>
    <ds:schemaRef ds:uri="e2752add-db63-433b-ac2b-ff3a93b27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A0C722-CC4F-4049-8396-09281CEADC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0919FA-EC4F-4299-ACB6-2E154BF003F3}">
  <ds:schemaRefs>
    <ds:schemaRef ds:uri="http://schemas.openxmlformats.org/package/2006/metadata/core-properties"/>
    <ds:schemaRef ds:uri="http://www.w3.org/XML/1998/namespace"/>
    <ds:schemaRef ds:uri="96a7a1c4-bdc1-4ddb-8176-30a417261684"/>
    <ds:schemaRef ds:uri="http://schemas.microsoft.com/office/2006/documentManagement/types"/>
    <ds:schemaRef ds:uri="e2752add-db63-433b-ac2b-ff3a93b27cb4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Progetti</vt:lpstr>
      <vt:lpstr>Progetti!Area_stampa</vt:lpstr>
      <vt:lpstr>Progetti!Prin2017_ResponsabiliB</vt:lpstr>
      <vt:lpstr>Progetti!Titoli_stampa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BAGNATO</dc:creator>
  <cp:lastModifiedBy>Giuseppe Bagnato</cp:lastModifiedBy>
  <dcterms:created xsi:type="dcterms:W3CDTF">2020-03-09T11:29:53Z</dcterms:created>
  <dcterms:modified xsi:type="dcterms:W3CDTF">2020-10-19T12:24:38Z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0x010100C875DA7BB77AAE42AE8EF61E3118DAB6</vt:lpwstr>
  </property>
</Properties>
</file>